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</workbook>
</file>

<file path=xl/sharedStrings.xml><?xml version="1.0" encoding="utf-8"?>
<sst xmlns="http://schemas.openxmlformats.org/spreadsheetml/2006/main" count="483" uniqueCount="235">
  <si>
    <t>temática</t>
  </si>
  <si>
    <t>descripción jurisdicción</t>
  </si>
  <si>
    <t>jurisdicción</t>
  </si>
  <si>
    <t>categoría programática</t>
  </si>
  <si>
    <t>descripción categoría programática</t>
  </si>
  <si>
    <t>presupuesto inicial</t>
  </si>
  <si>
    <t>presupuesto vigente</t>
  </si>
  <si>
    <t>compromiso</t>
  </si>
  <si>
    <t>ordenado a pagar</t>
  </si>
  <si>
    <t>pago</t>
  </si>
  <si>
    <t>saldo presupuestario</t>
  </si>
  <si>
    <t>ppg inicial</t>
  </si>
  <si>
    <t>ppg vigente</t>
  </si>
  <si>
    <t>%ppg</t>
  </si>
  <si>
    <t>compromiso  ppg</t>
  </si>
  <si>
    <t>ordenado a pagar ppg</t>
  </si>
  <si>
    <t>saldo presupuestario ppg</t>
  </si>
  <si>
    <t>Pto vigente-Pto Inicial</t>
  </si>
  <si>
    <t>c/a: %ppg*variac ppg vigente</t>
  </si>
  <si>
    <t>% ordenado ppg/ppg</t>
  </si>
  <si>
    <t>Atención a Víctimas de Violencias de Géneros y Prevención</t>
  </si>
  <si>
    <t>Poder legislativo</t>
  </si>
  <si>
    <t>15.0.0.1</t>
  </si>
  <si>
    <t>Multisectorial de la mujer</t>
  </si>
  <si>
    <t>Transversalización y capacitación de Perspectiva de Género en políticas públicas</t>
  </si>
  <si>
    <t>Secretaria general de gobernación</t>
  </si>
  <si>
    <t>1.0.0.2</t>
  </si>
  <si>
    <t>Vicegobernación</t>
  </si>
  <si>
    <t>Asistencia social y económica a mujeres y disidencias</t>
  </si>
  <si>
    <t>1.0.0.17</t>
  </si>
  <si>
    <t>Aportes especiales</t>
  </si>
  <si>
    <t>Ministerio de planificación, economía e infraestructura</t>
  </si>
  <si>
    <t>16.0.0.5</t>
  </si>
  <si>
    <t>Presupuesto con etiquetado</t>
  </si>
  <si>
    <t>18.0.0.1</t>
  </si>
  <si>
    <t>Planificación, y evaluación de políticas públicas con perspectiva de género.</t>
  </si>
  <si>
    <t>18.0.0.2</t>
  </si>
  <si>
    <t>Servicio estadístico.</t>
  </si>
  <si>
    <t>Todo el programa</t>
  </si>
  <si>
    <t>Infraestructura de Cuidado y disminución de brechas de tiempos</t>
  </si>
  <si>
    <t>Infraestructura educativa y cultural</t>
  </si>
  <si>
    <t>Infraestructura del cuidado</t>
  </si>
  <si>
    <t>Infraestructura recreativa y deportiva</t>
  </si>
  <si>
    <t>Inserción laboral</t>
  </si>
  <si>
    <t>Producción, Industria y Empleo</t>
  </si>
  <si>
    <t>18.0.0.5</t>
  </si>
  <si>
    <t>PISEAR (20% PPG)</t>
  </si>
  <si>
    <t>18.0.0.8</t>
  </si>
  <si>
    <t>PROCANOR (20% PPG)</t>
  </si>
  <si>
    <t>20.0.0.3</t>
  </si>
  <si>
    <t>ASISTENCIA A EMPRESARIOS Y EMPRENDEDORES (12,97% PPG)</t>
  </si>
  <si>
    <t>22.2.0.2</t>
  </si>
  <si>
    <t>ASISTENCIA FINANCIERA CALL CENTER (50% PPG)</t>
  </si>
  <si>
    <t>22.2.0.3</t>
  </si>
  <si>
    <t>ASISTENCIA FINANCIERA CHACO MAS EMPLEO (30% PPG)</t>
  </si>
  <si>
    <t>Autonomía física</t>
  </si>
  <si>
    <t>Ministerio de Salud Pública</t>
  </si>
  <si>
    <t>3.0.0.8</t>
  </si>
  <si>
    <t>MATERNO INFANCIA (100 % PPG)</t>
  </si>
  <si>
    <t>11.2.0.2</t>
  </si>
  <si>
    <t>Atención ambulatoria</t>
  </si>
  <si>
    <t>11.2.0.3</t>
  </si>
  <si>
    <t>Internación</t>
  </si>
  <si>
    <t>12.0.0.1</t>
  </si>
  <si>
    <t>Dirección y coordinación</t>
  </si>
  <si>
    <t>12.1.0.2</t>
  </si>
  <si>
    <t>12.1.0.3</t>
  </si>
  <si>
    <t>Promoción y prevención de la salud</t>
  </si>
  <si>
    <t>12.1.0.4</t>
  </si>
  <si>
    <t>12.2.0.2</t>
  </si>
  <si>
    <t>12.2.0.3</t>
  </si>
  <si>
    <t>12.2.0.4</t>
  </si>
  <si>
    <t>12.3.0.2</t>
  </si>
  <si>
    <t>12.3.0.3</t>
  </si>
  <si>
    <t>12.3.0.4</t>
  </si>
  <si>
    <t>12.4.0.2</t>
  </si>
  <si>
    <t>12.4.0.3</t>
  </si>
  <si>
    <t>12.4.0.4</t>
  </si>
  <si>
    <t>12.5.0.2</t>
  </si>
  <si>
    <t>12.5.0.3</t>
  </si>
  <si>
    <t>12.5.0.4</t>
  </si>
  <si>
    <t>12.6.0.2</t>
  </si>
  <si>
    <t>12.6.0.3</t>
  </si>
  <si>
    <t>12.6.0.4</t>
  </si>
  <si>
    <t>12.7.0.2</t>
  </si>
  <si>
    <t>12.7.0.3</t>
  </si>
  <si>
    <t>12.7.0.4</t>
  </si>
  <si>
    <t>12.8.0.2</t>
  </si>
  <si>
    <t>12.8.0.3</t>
  </si>
  <si>
    <t>12.8.0.4</t>
  </si>
  <si>
    <t>12.9.0.2</t>
  </si>
  <si>
    <t>12.9.0.3</t>
  </si>
  <si>
    <t>12.9.0.4</t>
  </si>
  <si>
    <t>12.10.0.2</t>
  </si>
  <si>
    <t>12.10.0.3</t>
  </si>
  <si>
    <t>12.10.0.4</t>
  </si>
  <si>
    <t>14.0.0.1</t>
  </si>
  <si>
    <t>Salud mental y consumos problemáticos</t>
  </si>
  <si>
    <t>14.0.0.2</t>
  </si>
  <si>
    <t>Salud sexual, reproductiva y no reproductiva</t>
  </si>
  <si>
    <t>14.0.0.3</t>
  </si>
  <si>
    <t>Políticas de igualdad y equidad en salud</t>
  </si>
  <si>
    <t>Ministerio de Seguridad Y Justicia</t>
  </si>
  <si>
    <t>11.0.0.1</t>
  </si>
  <si>
    <t>Abordaje cuestiones de Género y Diversidad</t>
  </si>
  <si>
    <t>Autonomía económica</t>
  </si>
  <si>
    <t>IPDUV</t>
  </si>
  <si>
    <t>11.1.2.52</t>
  </si>
  <si>
    <t>32 DEPARTAMENTOS EN TORRE P.R.S.PENA (PPG)</t>
  </si>
  <si>
    <t>11.1.6.51</t>
  </si>
  <si>
    <t>24 VIV. E INFR. FRENTISTA EN LA CLOTILDE (PPG)</t>
  </si>
  <si>
    <t>11.1.6.52</t>
  </si>
  <si>
    <t>Terminaciòn 20 Viv. J.J. Castelli-Gpo VIII (PPG)</t>
  </si>
  <si>
    <t>11.1.6.53</t>
  </si>
  <si>
    <t>Terminaciòn 40 Viv. J.J. Castelli-Gpo. XI (PPG)</t>
  </si>
  <si>
    <t>11.1.6.54</t>
  </si>
  <si>
    <t>Terminaciòn 20 Viv. E Infr. TACO POZO I (PPG)</t>
  </si>
  <si>
    <t>11.1.6.55</t>
  </si>
  <si>
    <t>Terminaciòn 20 Viv. E Infr. TACO POZO II (PPG)</t>
  </si>
  <si>
    <t>11.1.6.56</t>
  </si>
  <si>
    <t>TERMINACION 20 VIV CORONEL DU GRATY GP 1 (PPG)</t>
  </si>
  <si>
    <t>11.1.6.57</t>
  </si>
  <si>
    <t>TERMINACION 20 VIV CORONEL DU GRATY GP 2 (PPG)</t>
  </si>
  <si>
    <t>11.1.6.58</t>
  </si>
  <si>
    <t>Terminaciòn 20 Viv LA VERDE (PPG)</t>
  </si>
  <si>
    <t>11.1.6.59</t>
  </si>
  <si>
    <t>Terminaciòn 20 Viv LA VERDE II (PPG)</t>
  </si>
  <si>
    <t>11.1.6.65</t>
  </si>
  <si>
    <t>11.1.6.66</t>
  </si>
  <si>
    <t>TERMINACION 26 VIV, G II LA CLOTILDE (PPG)</t>
  </si>
  <si>
    <t>11.1.6.67</t>
  </si>
  <si>
    <t>36 VIV. SAN BERNARDO G2-ACU123317819/21 (PPG)</t>
  </si>
  <si>
    <t>11.1.6.68</t>
  </si>
  <si>
    <t>32 SAN BERNARDO G1 ACU 123302789/21 (PPG)</t>
  </si>
  <si>
    <t>Dirección de Vialidad Provincial</t>
  </si>
  <si>
    <t>11.0.12.51</t>
  </si>
  <si>
    <t>Tramo colonias unidas - ciervo petiso - laguna limpia</t>
  </si>
  <si>
    <t>Instituto de Colonización</t>
  </si>
  <si>
    <t>11.0.0.2</t>
  </si>
  <si>
    <t>Apoyo a la conducción</t>
  </si>
  <si>
    <t>APA</t>
  </si>
  <si>
    <t>12.0.0.2</t>
  </si>
  <si>
    <t>Convenios con municipios</t>
  </si>
  <si>
    <t>Ministerio de Desarrollo Social</t>
  </si>
  <si>
    <t>11.2.0.6</t>
  </si>
  <si>
    <t>Atención focalizada bajo peso</t>
  </si>
  <si>
    <t>13.0.0.1</t>
  </si>
  <si>
    <t>Chaco Trabaja</t>
  </si>
  <si>
    <t>13.0.0.3</t>
  </si>
  <si>
    <t>Fortalecimiento de infraestructura de CDI en municipios</t>
  </si>
  <si>
    <t>Renta Mínima Progresiva</t>
  </si>
  <si>
    <t>15.1.0.2</t>
  </si>
  <si>
    <t>Inversión social institucional</t>
  </si>
  <si>
    <t>15.1.0.3</t>
  </si>
  <si>
    <t>Fortalecimiento del emprendurismo</t>
  </si>
  <si>
    <t>15.1.0.5</t>
  </si>
  <si>
    <t>Banca de todxs</t>
  </si>
  <si>
    <t>15.1.0.6</t>
  </si>
  <si>
    <t>Economía del cuidado</t>
  </si>
  <si>
    <t>16.0.0.2</t>
  </si>
  <si>
    <t>Promoción de la participación ciudadana y voluntariado</t>
  </si>
  <si>
    <t>17.0.0.2</t>
  </si>
  <si>
    <t>Juventudes sin tabúes</t>
  </si>
  <si>
    <t>18.0.0.6</t>
  </si>
  <si>
    <t>Cuidado de mujeres victimas de violencias de géneros</t>
  </si>
  <si>
    <t>Todas las actividades</t>
  </si>
  <si>
    <t>Inserción educativa</t>
  </si>
  <si>
    <t>Ministerio de Educación, Cultura, Ciencia y Tecnología</t>
  </si>
  <si>
    <t>Trayectoria de calidad</t>
  </si>
  <si>
    <t>18.0.0.3</t>
  </si>
  <si>
    <t>Inclusión, equidad y género</t>
  </si>
  <si>
    <t>20.0.0.6</t>
  </si>
  <si>
    <t>Vocaciones científico tecnológicas</t>
  </si>
  <si>
    <t>21.0.0.1</t>
  </si>
  <si>
    <t>Educación técnica nivel secundario</t>
  </si>
  <si>
    <t>22.0.0.2</t>
  </si>
  <si>
    <t>Refacciones menores y equipamientos escolar Nivel Inicial</t>
  </si>
  <si>
    <t>22.0.0.3</t>
  </si>
  <si>
    <t>Refacciones menores y equipamientos escolar Nivel Primario</t>
  </si>
  <si>
    <t>22.0.0.6</t>
  </si>
  <si>
    <t>Refacciones menores y equipamientos escolar Educación Especial</t>
  </si>
  <si>
    <t>22.0.1</t>
  </si>
  <si>
    <t>Construcciones en nivel inicial</t>
  </si>
  <si>
    <t>22.0.2</t>
  </si>
  <si>
    <t>Construcciones en nivel primario</t>
  </si>
  <si>
    <t>22.0.5</t>
  </si>
  <si>
    <t>Construcciones en educación especial</t>
  </si>
  <si>
    <t>Instituto de Cultura</t>
  </si>
  <si>
    <t>1.0.0.5</t>
  </si>
  <si>
    <t>PRODUCCIONES, CAPACITACIONES Y REGISTRO EN CLAVE DE GÉNERO</t>
  </si>
  <si>
    <t xml:space="preserve">Servicio Penitenciario </t>
  </si>
  <si>
    <t>12.0.0.5</t>
  </si>
  <si>
    <t>Capacitación en perspectiva de género</t>
  </si>
  <si>
    <t>13.0.0.2</t>
  </si>
  <si>
    <t>Instituto Provincial de Personas con Discapacidad</t>
  </si>
  <si>
    <t>11.0.0.4</t>
  </si>
  <si>
    <t xml:space="preserve">Inclusion social </t>
  </si>
  <si>
    <t>11.0.0.6</t>
  </si>
  <si>
    <t>Inclusion laboral</t>
  </si>
  <si>
    <t>11.0.0.9</t>
  </si>
  <si>
    <t>Ayudas técnicas</t>
  </si>
  <si>
    <t>Instituto de Turismo</t>
  </si>
  <si>
    <t>1.0.0.1</t>
  </si>
  <si>
    <t>Conducción superior</t>
  </si>
  <si>
    <t>Ministerio de Ambiente y Desarrollo Territorial Sostenible</t>
  </si>
  <si>
    <t>12.0.0.3</t>
  </si>
  <si>
    <t>Gestión de tierras</t>
  </si>
  <si>
    <t>Secretaría de Derechos Humanos y Géneros</t>
  </si>
  <si>
    <t>Asistencia integral de violencias por razones de género</t>
  </si>
  <si>
    <t>Formación y participación</t>
  </si>
  <si>
    <t>16.0.0.1</t>
  </si>
  <si>
    <t>Asistencia integral en Políticas Públicas igualitarias</t>
  </si>
  <si>
    <t>Atención integral y acceso a derechos de pueblos originarios</t>
  </si>
  <si>
    <t>Instituto del Defensor del Pueblo</t>
  </si>
  <si>
    <t>Instituto de Deporte</t>
  </si>
  <si>
    <t>Actividades relacionadas con perspectiva de género</t>
  </si>
  <si>
    <t>Comité Prev Tortura</t>
  </si>
  <si>
    <t>Monitoreo de sit. de las PPL en el Servicio Penitenciario</t>
  </si>
  <si>
    <t>Monitoreo de sit. de las PPL en la Policia</t>
  </si>
  <si>
    <t>11.0.0.3</t>
  </si>
  <si>
    <t>Monitoreo de violencia policial/brutalidad policial</t>
  </si>
  <si>
    <t>11.0.0.5</t>
  </si>
  <si>
    <t>Monitoreo en residencias de adultos mayores</t>
  </si>
  <si>
    <t>Instituto Provincial de Administración Pública</t>
  </si>
  <si>
    <t>11.0.0.8</t>
  </si>
  <si>
    <t>Capacitación</t>
  </si>
  <si>
    <t>Instituto de agricultura familiar y economía popular</t>
  </si>
  <si>
    <t>Promoción del agricultor familiar</t>
  </si>
  <si>
    <t>Fortalecimiento de ferias y mercados populares</t>
  </si>
  <si>
    <t>Capacitación y entrenamiento</t>
  </si>
  <si>
    <t>17.0.2</t>
  </si>
  <si>
    <t>SH e ISB</t>
  </si>
  <si>
    <t>Administración Portuaria Puerto Las Palmas</t>
  </si>
  <si>
    <t>12.3.0.1.</t>
  </si>
  <si>
    <t>Equidad de género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</si>
</sst>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[$ $]#,##0.00"/>
    <numFmt numFmtId="166" formatCode="d.m"/>
  </numFmts>
  <fonts count="3">
    <font>
      <sz val="10.0"/>
      <color rgb="FF000000"/>
      <name val="Arial"/>
      <scheme val="minor"/>
    </font>
    <font>
      <b/>
      <color theme="1"/>
      <name val="Arial"/>
    </font>
    <font>
      <sz val="9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D9D2E9"/>
        <bgColor rgb="FFD9D2E9"/>
      </patternFill>
    </fill>
    <fill>
      <patternFill patternType="solid">
        <fgColor rgb="FFFFFFFF"/>
        <bgColor rgb="FFFFFFFF"/>
      </patternFill>
    </fill>
  </fills>
  <borders count="3">
    <border/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2" fontId="1" numFmtId="3" xfId="0" applyAlignment="1" applyBorder="1" applyFill="1" applyFont="1" applyNumberFormat="1">
      <alignment horizontal="center" shrinkToFit="0" wrapText="1"/>
    </xf>
    <xf borderId="2" fillId="2" fontId="1" numFmtId="0" xfId="0" applyAlignment="1" applyBorder="1" applyFont="1">
      <alignment horizontal="center" shrinkToFit="0" wrapText="1"/>
    </xf>
    <xf borderId="2" fillId="2" fontId="1" numFmtId="164" xfId="0" applyAlignment="1" applyBorder="1" applyFont="1" applyNumberFormat="1">
      <alignment horizontal="center" shrinkToFit="0" wrapText="1"/>
    </xf>
    <xf borderId="2" fillId="2" fontId="1" numFmtId="4" xfId="0" applyAlignment="1" applyBorder="1" applyFont="1" applyNumberFormat="1">
      <alignment horizontal="center" shrinkToFit="0" wrapText="1"/>
    </xf>
    <xf borderId="1" fillId="3" fontId="2" numFmtId="3" xfId="0" applyAlignment="1" applyBorder="1" applyFill="1" applyFont="1" applyNumberFormat="1">
      <alignment horizontal="center" shrinkToFit="0" wrapText="1"/>
    </xf>
    <xf borderId="2" fillId="3" fontId="2" numFmtId="0" xfId="0" applyAlignment="1" applyBorder="1" applyFont="1">
      <alignment horizontal="center" shrinkToFit="0" wrapText="1"/>
    </xf>
    <xf borderId="2" fillId="3" fontId="2" numFmtId="165" xfId="0" applyAlignment="1" applyBorder="1" applyFont="1" applyNumberFormat="1">
      <alignment horizontal="center" shrinkToFit="0" wrapText="1"/>
    </xf>
    <xf borderId="2" fillId="0" fontId="2" numFmtId="165" xfId="0" applyAlignment="1" applyBorder="1" applyFont="1" applyNumberFormat="1">
      <alignment horizontal="center"/>
    </xf>
    <xf borderId="2" fillId="3" fontId="2" numFmtId="10" xfId="0" applyAlignment="1" applyBorder="1" applyFont="1" applyNumberFormat="1">
      <alignment horizontal="center" shrinkToFit="0" wrapText="1"/>
    </xf>
    <xf borderId="2" fillId="0" fontId="2" numFmtId="10" xfId="0" applyAlignment="1" applyBorder="1" applyFont="1" applyNumberFormat="1">
      <alignment horizontal="center"/>
    </xf>
    <xf borderId="2" fillId="3" fontId="2" numFmtId="166" xfId="0" applyAlignment="1" applyBorder="1" applyFont="1" applyNumberFormat="1">
      <alignment horizontal="center" shrinkToFit="0" wrapText="1"/>
    </xf>
    <xf borderId="1" fillId="3" fontId="2" numFmtId="0" xfId="0" applyAlignment="1" applyBorder="1" applyFont="1">
      <alignment horizontal="center" shrinkToFit="0" wrapText="1"/>
    </xf>
    <xf borderId="1" fillId="0" fontId="2" numFmtId="0" xfId="0" applyAlignment="1" applyBorder="1" applyFont="1">
      <alignment horizontal="center" shrinkToFit="0" wrapText="1"/>
    </xf>
    <xf borderId="2" fillId="3" fontId="2" numFmtId="165" xfId="0" applyAlignment="1" applyBorder="1" applyFont="1" applyNumberFormat="1">
      <alignment horizontal="center"/>
    </xf>
    <xf borderId="2" fillId="3" fontId="2" numFmtId="10" xfId="0" applyAlignment="1" applyBorder="1" applyFont="1" applyNumberFormat="1">
      <alignment horizontal="center"/>
    </xf>
    <xf borderId="2" fillId="3" fontId="2" numFmtId="4" xfId="0" applyAlignment="1" applyBorder="1" applyFont="1" applyNumberFormat="1">
      <alignment horizontal="center" shrinkToFit="0" wrapText="1"/>
    </xf>
    <xf borderId="2" fillId="3" fontId="2" numFmtId="164" xfId="0" applyAlignment="1" applyBorder="1" applyFont="1" applyNumberFormat="1">
      <alignment horizontal="center" shrinkToFit="0" wrapText="1"/>
    </xf>
    <xf borderId="2" fillId="3" fontId="2" numFmtId="164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5" max="5" width="13.5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2" t="s">
        <v>13</v>
      </c>
      <c r="O1" s="4" t="s">
        <v>14</v>
      </c>
      <c r="P1" s="4" t="s">
        <v>15</v>
      </c>
      <c r="Q1" s="4" t="s">
        <v>16</v>
      </c>
      <c r="R1" s="2" t="s">
        <v>17</v>
      </c>
      <c r="S1" s="2" t="s">
        <v>18</v>
      </c>
      <c r="T1" s="2" t="s">
        <v>19</v>
      </c>
    </row>
    <row r="2">
      <c r="A2" s="5" t="s">
        <v>20</v>
      </c>
      <c r="B2" s="6" t="s">
        <v>21</v>
      </c>
      <c r="C2" s="6">
        <v>1.0</v>
      </c>
      <c r="D2" s="6" t="s">
        <v>22</v>
      </c>
      <c r="E2" s="7" t="s">
        <v>23</v>
      </c>
      <c r="F2" s="8">
        <v>1.643131E7</v>
      </c>
      <c r="G2" s="8">
        <v>1.643131E7</v>
      </c>
      <c r="H2" s="8">
        <v>6693432.14</v>
      </c>
      <c r="I2" s="8">
        <v>6693432.14</v>
      </c>
      <c r="J2" s="8">
        <v>6686173.44</v>
      </c>
      <c r="K2" s="8">
        <f t="shared" ref="K2:K118" si="1">G2-H2</f>
        <v>9737877.86</v>
      </c>
      <c r="L2" s="8">
        <f t="shared" ref="L2:L5" si="2">F2*N2</f>
        <v>16431310</v>
      </c>
      <c r="M2" s="8">
        <f t="shared" ref="M2:M118" si="3">G2*N2</f>
        <v>16431310</v>
      </c>
      <c r="N2" s="9">
        <v>1.0</v>
      </c>
      <c r="O2" s="8">
        <f t="shared" ref="O2:O118" si="4">H2*N2</f>
        <v>6693432.14</v>
      </c>
      <c r="P2" s="8">
        <f t="shared" ref="P2:P118" si="5">I2*N2</f>
        <v>6693432.14</v>
      </c>
      <c r="Q2" s="8">
        <f t="shared" ref="Q2:Q118" si="6">K2*N2</f>
        <v>9737877.86</v>
      </c>
      <c r="R2" s="8">
        <f t="shared" ref="R2:R118" si="7">G2-F2</f>
        <v>0</v>
      </c>
      <c r="S2" s="8">
        <f t="shared" ref="S2:S118" si="8">R2*N2</f>
        <v>0</v>
      </c>
      <c r="T2" s="10">
        <f t="shared" ref="T2:T118" si="9">P2/L2</f>
        <v>0.4073583993</v>
      </c>
    </row>
    <row r="3">
      <c r="A3" s="5" t="s">
        <v>24</v>
      </c>
      <c r="B3" s="6" t="s">
        <v>25</v>
      </c>
      <c r="C3" s="6">
        <v>2.0</v>
      </c>
      <c r="D3" s="6" t="s">
        <v>26</v>
      </c>
      <c r="E3" s="7" t="s">
        <v>27</v>
      </c>
      <c r="F3" s="8">
        <v>1.3633261E8</v>
      </c>
      <c r="G3" s="8">
        <v>1.37394726E8</v>
      </c>
      <c r="H3" s="8">
        <v>7.327881017E7</v>
      </c>
      <c r="I3" s="8">
        <v>7.325407217E7</v>
      </c>
      <c r="J3" s="8">
        <v>7.103623535E7</v>
      </c>
      <c r="K3" s="8">
        <f t="shared" si="1"/>
        <v>64115915.83</v>
      </c>
      <c r="L3" s="8">
        <f t="shared" si="2"/>
        <v>136332610</v>
      </c>
      <c r="M3" s="8">
        <f t="shared" si="3"/>
        <v>137394726</v>
      </c>
      <c r="N3" s="9">
        <v>1.0</v>
      </c>
      <c r="O3" s="8">
        <f t="shared" si="4"/>
        <v>73278810.17</v>
      </c>
      <c r="P3" s="8">
        <f t="shared" si="5"/>
        <v>73254072.17</v>
      </c>
      <c r="Q3" s="8">
        <f t="shared" si="6"/>
        <v>64115915.83</v>
      </c>
      <c r="R3" s="8">
        <f t="shared" si="7"/>
        <v>1062116</v>
      </c>
      <c r="S3" s="8">
        <f t="shared" si="8"/>
        <v>1062116</v>
      </c>
      <c r="T3" s="10">
        <f t="shared" si="9"/>
        <v>0.5373187836</v>
      </c>
    </row>
    <row r="4">
      <c r="A4" s="5" t="s">
        <v>28</v>
      </c>
      <c r="B4" s="6" t="s">
        <v>25</v>
      </c>
      <c r="C4" s="6">
        <v>2.0</v>
      </c>
      <c r="D4" s="6" t="s">
        <v>29</v>
      </c>
      <c r="E4" s="7" t="s">
        <v>30</v>
      </c>
      <c r="F4" s="8">
        <v>3.39797465E8</v>
      </c>
      <c r="G4" s="8">
        <v>3.40345331E8</v>
      </c>
      <c r="H4" s="8">
        <v>1.723034379E8</v>
      </c>
      <c r="I4" s="8">
        <v>1.7210558804E8</v>
      </c>
      <c r="J4" s="8">
        <v>1.7154188804E8</v>
      </c>
      <c r="K4" s="8">
        <f t="shared" si="1"/>
        <v>168041893.1</v>
      </c>
      <c r="L4" s="8">
        <f t="shared" si="2"/>
        <v>192325365.2</v>
      </c>
      <c r="M4" s="8">
        <f t="shared" si="3"/>
        <v>192635457.3</v>
      </c>
      <c r="N4" s="9">
        <v>0.566</v>
      </c>
      <c r="O4" s="8">
        <f t="shared" si="4"/>
        <v>97523745.85</v>
      </c>
      <c r="P4" s="8">
        <f t="shared" si="5"/>
        <v>97411762.83</v>
      </c>
      <c r="Q4" s="8">
        <f t="shared" si="6"/>
        <v>95111711.49</v>
      </c>
      <c r="R4" s="8">
        <f t="shared" si="7"/>
        <v>547866</v>
      </c>
      <c r="S4" s="8">
        <f t="shared" si="8"/>
        <v>310092.156</v>
      </c>
      <c r="T4" s="10">
        <f t="shared" si="9"/>
        <v>0.5064946204</v>
      </c>
    </row>
    <row r="5">
      <c r="A5" s="5" t="s">
        <v>24</v>
      </c>
      <c r="B5" s="6" t="s">
        <v>31</v>
      </c>
      <c r="C5" s="6">
        <v>4.0</v>
      </c>
      <c r="D5" s="6" t="s">
        <v>32</v>
      </c>
      <c r="E5" s="6" t="s">
        <v>33</v>
      </c>
      <c r="F5" s="7">
        <v>1000000.0</v>
      </c>
      <c r="G5" s="8">
        <v>1000000.0</v>
      </c>
      <c r="H5" s="8">
        <v>0.0</v>
      </c>
      <c r="I5" s="8">
        <v>0.0</v>
      </c>
      <c r="J5" s="8">
        <v>0.0</v>
      </c>
      <c r="K5" s="8">
        <f t="shared" si="1"/>
        <v>1000000</v>
      </c>
      <c r="L5" s="8">
        <f t="shared" si="2"/>
        <v>1000000</v>
      </c>
      <c r="M5" s="8">
        <f t="shared" si="3"/>
        <v>1000000</v>
      </c>
      <c r="N5" s="9">
        <v>1.0</v>
      </c>
      <c r="O5" s="8">
        <f t="shared" si="4"/>
        <v>0</v>
      </c>
      <c r="P5" s="8">
        <f t="shared" si="5"/>
        <v>0</v>
      </c>
      <c r="Q5" s="8">
        <f t="shared" si="6"/>
        <v>1000000</v>
      </c>
      <c r="R5" s="8">
        <f t="shared" si="7"/>
        <v>0</v>
      </c>
      <c r="S5" s="8">
        <f t="shared" si="8"/>
        <v>0</v>
      </c>
      <c r="T5" s="10">
        <f t="shared" si="9"/>
        <v>0</v>
      </c>
    </row>
    <row r="6">
      <c r="A6" s="5" t="s">
        <v>24</v>
      </c>
      <c r="B6" s="6" t="s">
        <v>31</v>
      </c>
      <c r="C6" s="6">
        <v>4.0</v>
      </c>
      <c r="D6" s="6" t="s">
        <v>34</v>
      </c>
      <c r="E6" s="6" t="s">
        <v>35</v>
      </c>
      <c r="F6" s="7">
        <v>6965600.0</v>
      </c>
      <c r="G6" s="8">
        <v>8145600.0</v>
      </c>
      <c r="H6" s="8">
        <v>3981124.5</v>
      </c>
      <c r="I6" s="8">
        <v>3981124.5</v>
      </c>
      <c r="J6" s="8">
        <v>3149380.5</v>
      </c>
      <c r="K6" s="8">
        <f t="shared" si="1"/>
        <v>4164475.5</v>
      </c>
      <c r="L6" s="8">
        <v>6965600.0</v>
      </c>
      <c r="M6" s="8">
        <f t="shared" si="3"/>
        <v>8145600</v>
      </c>
      <c r="N6" s="9">
        <v>1.0</v>
      </c>
      <c r="O6" s="8">
        <f t="shared" si="4"/>
        <v>3981124.5</v>
      </c>
      <c r="P6" s="8">
        <f t="shared" si="5"/>
        <v>3981124.5</v>
      </c>
      <c r="Q6" s="8">
        <f t="shared" si="6"/>
        <v>4164475.5</v>
      </c>
      <c r="R6" s="8">
        <f t="shared" si="7"/>
        <v>1180000</v>
      </c>
      <c r="S6" s="8">
        <f t="shared" si="8"/>
        <v>1180000</v>
      </c>
      <c r="T6" s="10">
        <f t="shared" si="9"/>
        <v>0.5715407861</v>
      </c>
    </row>
    <row r="7">
      <c r="A7" s="5" t="s">
        <v>24</v>
      </c>
      <c r="B7" s="6" t="s">
        <v>31</v>
      </c>
      <c r="C7" s="6">
        <v>4.0</v>
      </c>
      <c r="D7" s="6" t="s">
        <v>36</v>
      </c>
      <c r="E7" s="6" t="s">
        <v>37</v>
      </c>
      <c r="F7" s="7">
        <v>3000000.0</v>
      </c>
      <c r="G7" s="8">
        <v>3525000.0</v>
      </c>
      <c r="H7" s="8">
        <v>2247000.0</v>
      </c>
      <c r="I7" s="8">
        <v>2247000.0</v>
      </c>
      <c r="J7" s="8">
        <v>2247000.0</v>
      </c>
      <c r="K7" s="8">
        <f t="shared" si="1"/>
        <v>1278000</v>
      </c>
      <c r="L7" s="8">
        <v>3000000.0</v>
      </c>
      <c r="M7" s="8">
        <f t="shared" si="3"/>
        <v>3525000</v>
      </c>
      <c r="N7" s="9">
        <v>1.0</v>
      </c>
      <c r="O7" s="8">
        <f t="shared" si="4"/>
        <v>2247000</v>
      </c>
      <c r="P7" s="8">
        <f t="shared" si="5"/>
        <v>2247000</v>
      </c>
      <c r="Q7" s="8">
        <f t="shared" si="6"/>
        <v>1278000</v>
      </c>
      <c r="R7" s="8">
        <f t="shared" si="7"/>
        <v>525000</v>
      </c>
      <c r="S7" s="8">
        <f t="shared" si="8"/>
        <v>525000</v>
      </c>
      <c r="T7" s="10">
        <f t="shared" si="9"/>
        <v>0.749</v>
      </c>
    </row>
    <row r="8">
      <c r="A8" s="5" t="s">
        <v>24</v>
      </c>
      <c r="B8" s="6" t="s">
        <v>31</v>
      </c>
      <c r="C8" s="6">
        <v>23.0</v>
      </c>
      <c r="D8" s="6">
        <v>3.0</v>
      </c>
      <c r="E8" s="6" t="s">
        <v>38</v>
      </c>
      <c r="F8" s="7">
        <v>1.489994807E9</v>
      </c>
      <c r="G8" s="8">
        <v>1.57405473109E9</v>
      </c>
      <c r="H8" s="8">
        <v>1.14026740277E9</v>
      </c>
      <c r="I8" s="8">
        <v>1.14026740277E9</v>
      </c>
      <c r="J8" s="8">
        <v>1.1356801404E9</v>
      </c>
      <c r="K8" s="8">
        <f t="shared" si="1"/>
        <v>433787328.3</v>
      </c>
      <c r="L8" s="8">
        <f t="shared" ref="L8:L18" si="10">F8*N8</f>
        <v>402298597.9</v>
      </c>
      <c r="M8" s="8">
        <f t="shared" si="3"/>
        <v>424994777.4</v>
      </c>
      <c r="N8" s="9">
        <v>0.27</v>
      </c>
      <c r="O8" s="8">
        <f t="shared" si="4"/>
        <v>307872198.7</v>
      </c>
      <c r="P8" s="8">
        <f t="shared" si="5"/>
        <v>307872198.7</v>
      </c>
      <c r="Q8" s="8">
        <f t="shared" si="6"/>
        <v>117122578.6</v>
      </c>
      <c r="R8" s="8">
        <f t="shared" si="7"/>
        <v>84059924.09</v>
      </c>
      <c r="S8" s="8">
        <f t="shared" si="8"/>
        <v>22696179.5</v>
      </c>
      <c r="T8" s="10">
        <f t="shared" si="9"/>
        <v>0.7652828033</v>
      </c>
    </row>
    <row r="9">
      <c r="A9" s="5" t="s">
        <v>39</v>
      </c>
      <c r="B9" s="6" t="s">
        <v>31</v>
      </c>
      <c r="C9" s="6">
        <v>23.0</v>
      </c>
      <c r="D9" s="11">
        <v>44585.0</v>
      </c>
      <c r="E9" s="6" t="s">
        <v>40</v>
      </c>
      <c r="F9" s="7">
        <v>3.363960633E9</v>
      </c>
      <c r="G9" s="8">
        <v>4.806150718E9</v>
      </c>
      <c r="H9" s="8">
        <v>4.23838938296E9</v>
      </c>
      <c r="I9" s="8">
        <v>4.23838938296E9</v>
      </c>
      <c r="J9" s="8">
        <v>4.04635129735E9</v>
      </c>
      <c r="K9" s="8">
        <f t="shared" si="1"/>
        <v>567761335</v>
      </c>
      <c r="L9" s="8">
        <f t="shared" si="10"/>
        <v>1513782285</v>
      </c>
      <c r="M9" s="8">
        <f t="shared" si="3"/>
        <v>2162767823</v>
      </c>
      <c r="N9" s="9">
        <v>0.45</v>
      </c>
      <c r="O9" s="8">
        <f t="shared" si="4"/>
        <v>1907275222</v>
      </c>
      <c r="P9" s="8">
        <f t="shared" si="5"/>
        <v>1907275222</v>
      </c>
      <c r="Q9" s="8">
        <f t="shared" si="6"/>
        <v>255492600.8</v>
      </c>
      <c r="R9" s="8">
        <f t="shared" si="7"/>
        <v>1442190085</v>
      </c>
      <c r="S9" s="8">
        <f t="shared" si="8"/>
        <v>648985538.3</v>
      </c>
      <c r="T9" s="10">
        <f t="shared" si="9"/>
        <v>1.259940245</v>
      </c>
    </row>
    <row r="10">
      <c r="A10" s="5" t="s">
        <v>39</v>
      </c>
      <c r="B10" s="6" t="s">
        <v>31</v>
      </c>
      <c r="C10" s="6">
        <v>23.0</v>
      </c>
      <c r="D10" s="11">
        <v>44616.0</v>
      </c>
      <c r="E10" s="6" t="s">
        <v>41</v>
      </c>
      <c r="F10" s="7">
        <v>2.050931278E9</v>
      </c>
      <c r="G10" s="8">
        <v>3.575945933E9</v>
      </c>
      <c r="H10" s="8">
        <v>2.08447326732E9</v>
      </c>
      <c r="I10" s="8">
        <v>2.08447326732E9</v>
      </c>
      <c r="J10" s="8">
        <v>1.89993611798E9</v>
      </c>
      <c r="K10" s="8">
        <f t="shared" si="1"/>
        <v>1491472666</v>
      </c>
      <c r="L10" s="8">
        <f t="shared" si="10"/>
        <v>2050931278</v>
      </c>
      <c r="M10" s="8">
        <f t="shared" si="3"/>
        <v>3575945933</v>
      </c>
      <c r="N10" s="9">
        <v>1.0</v>
      </c>
      <c r="O10" s="8">
        <f t="shared" si="4"/>
        <v>2084473267</v>
      </c>
      <c r="P10" s="8">
        <f t="shared" si="5"/>
        <v>2084473267</v>
      </c>
      <c r="Q10" s="8">
        <f t="shared" si="6"/>
        <v>1491472666</v>
      </c>
      <c r="R10" s="8">
        <f t="shared" si="7"/>
        <v>1525014655</v>
      </c>
      <c r="S10" s="8">
        <f t="shared" si="8"/>
        <v>1525014655</v>
      </c>
      <c r="T10" s="10">
        <f t="shared" si="9"/>
        <v>1.016354516</v>
      </c>
    </row>
    <row r="11">
      <c r="A11" s="5" t="s">
        <v>39</v>
      </c>
      <c r="B11" s="6" t="s">
        <v>31</v>
      </c>
      <c r="C11" s="6">
        <v>23.0</v>
      </c>
      <c r="D11" s="11">
        <v>44675.0</v>
      </c>
      <c r="E11" s="6" t="s">
        <v>42</v>
      </c>
      <c r="F11" s="7">
        <v>2.789411883E9</v>
      </c>
      <c r="G11" s="8">
        <v>6.62037933653E9</v>
      </c>
      <c r="H11" s="8">
        <v>6.00951351108E9</v>
      </c>
      <c r="I11" s="8">
        <v>6.00951351108E9</v>
      </c>
      <c r="J11" s="8">
        <v>5.70365573617E9</v>
      </c>
      <c r="K11" s="8">
        <f t="shared" si="1"/>
        <v>610865825.5</v>
      </c>
      <c r="L11" s="8">
        <f t="shared" si="10"/>
        <v>2789411883</v>
      </c>
      <c r="M11" s="8">
        <f t="shared" si="3"/>
        <v>6620379337</v>
      </c>
      <c r="N11" s="9">
        <v>1.0</v>
      </c>
      <c r="O11" s="8">
        <f t="shared" si="4"/>
        <v>6009513511</v>
      </c>
      <c r="P11" s="8">
        <f t="shared" si="5"/>
        <v>6009513511</v>
      </c>
      <c r="Q11" s="8">
        <f t="shared" si="6"/>
        <v>610865825.5</v>
      </c>
      <c r="R11" s="8">
        <f t="shared" si="7"/>
        <v>3830967454</v>
      </c>
      <c r="S11" s="8">
        <f t="shared" si="8"/>
        <v>3830967454</v>
      </c>
      <c r="T11" s="10">
        <f t="shared" si="9"/>
        <v>2.154401631</v>
      </c>
    </row>
    <row r="12">
      <c r="A12" s="5" t="s">
        <v>43</v>
      </c>
      <c r="B12" s="6" t="s">
        <v>44</v>
      </c>
      <c r="C12" s="6">
        <v>5.0</v>
      </c>
      <c r="D12" s="6" t="s">
        <v>45</v>
      </c>
      <c r="E12" s="6" t="s">
        <v>46</v>
      </c>
      <c r="F12" s="7">
        <v>1.7508878E7</v>
      </c>
      <c r="G12" s="8">
        <v>1.7978305E7</v>
      </c>
      <c r="H12" s="8">
        <v>1.2152175E7</v>
      </c>
      <c r="I12" s="8">
        <v>1.2152175E7</v>
      </c>
      <c r="J12" s="8">
        <v>1.2152175E7</v>
      </c>
      <c r="K12" s="8">
        <f t="shared" si="1"/>
        <v>5826130</v>
      </c>
      <c r="L12" s="8">
        <f t="shared" si="10"/>
        <v>3501775.6</v>
      </c>
      <c r="M12" s="8">
        <f t="shared" si="3"/>
        <v>3595661</v>
      </c>
      <c r="N12" s="9">
        <v>0.2</v>
      </c>
      <c r="O12" s="8">
        <f t="shared" si="4"/>
        <v>2430435</v>
      </c>
      <c r="P12" s="8">
        <f t="shared" si="5"/>
        <v>2430435</v>
      </c>
      <c r="Q12" s="8">
        <f t="shared" si="6"/>
        <v>1165226</v>
      </c>
      <c r="R12" s="8">
        <f t="shared" si="7"/>
        <v>469427</v>
      </c>
      <c r="S12" s="8">
        <f t="shared" si="8"/>
        <v>93885.4</v>
      </c>
      <c r="T12" s="10">
        <f t="shared" si="9"/>
        <v>0.6940578945</v>
      </c>
    </row>
    <row r="13">
      <c r="A13" s="5" t="s">
        <v>43</v>
      </c>
      <c r="B13" s="6" t="s">
        <v>44</v>
      </c>
      <c r="C13" s="6">
        <v>5.0</v>
      </c>
      <c r="D13" s="6" t="s">
        <v>47</v>
      </c>
      <c r="E13" s="6" t="s">
        <v>48</v>
      </c>
      <c r="F13" s="7">
        <v>100000.0</v>
      </c>
      <c r="G13" s="8">
        <v>100000.0</v>
      </c>
      <c r="H13" s="8">
        <v>0.0</v>
      </c>
      <c r="I13" s="8">
        <v>0.0</v>
      </c>
      <c r="J13" s="8">
        <v>0.0</v>
      </c>
      <c r="K13" s="8">
        <f t="shared" si="1"/>
        <v>100000</v>
      </c>
      <c r="L13" s="8">
        <f t="shared" si="10"/>
        <v>20000</v>
      </c>
      <c r="M13" s="8">
        <f t="shared" si="3"/>
        <v>20000</v>
      </c>
      <c r="N13" s="9">
        <v>0.2</v>
      </c>
      <c r="O13" s="8">
        <f t="shared" si="4"/>
        <v>0</v>
      </c>
      <c r="P13" s="8">
        <f t="shared" si="5"/>
        <v>0</v>
      </c>
      <c r="Q13" s="8">
        <f t="shared" si="6"/>
        <v>20000</v>
      </c>
      <c r="R13" s="8">
        <f t="shared" si="7"/>
        <v>0</v>
      </c>
      <c r="S13" s="8">
        <f t="shared" si="8"/>
        <v>0</v>
      </c>
      <c r="T13" s="10">
        <f t="shared" si="9"/>
        <v>0</v>
      </c>
    </row>
    <row r="14">
      <c r="A14" s="5" t="s">
        <v>43</v>
      </c>
      <c r="B14" s="6" t="s">
        <v>44</v>
      </c>
      <c r="C14" s="6">
        <v>5.0</v>
      </c>
      <c r="D14" s="6" t="s">
        <v>49</v>
      </c>
      <c r="E14" s="6" t="s">
        <v>50</v>
      </c>
      <c r="F14" s="7">
        <v>7.61144054E8</v>
      </c>
      <c r="G14" s="8">
        <v>1.57268254768E9</v>
      </c>
      <c r="H14" s="8">
        <v>1.55284081835E9</v>
      </c>
      <c r="I14" s="8">
        <v>1.55284081835E9</v>
      </c>
      <c r="J14" s="8">
        <v>1.08739975759E9</v>
      </c>
      <c r="K14" s="8">
        <f t="shared" si="1"/>
        <v>19841729.33</v>
      </c>
      <c r="L14" s="8">
        <f t="shared" si="10"/>
        <v>98720383.8</v>
      </c>
      <c r="M14" s="8">
        <f t="shared" si="3"/>
        <v>203976926.4</v>
      </c>
      <c r="N14" s="9">
        <v>0.1297</v>
      </c>
      <c r="O14" s="8">
        <f t="shared" si="4"/>
        <v>201403454.1</v>
      </c>
      <c r="P14" s="8">
        <f t="shared" si="5"/>
        <v>201403454.1</v>
      </c>
      <c r="Q14" s="8">
        <f t="shared" si="6"/>
        <v>2573472.294</v>
      </c>
      <c r="R14" s="8">
        <f t="shared" si="7"/>
        <v>811538493.7</v>
      </c>
      <c r="S14" s="8">
        <f t="shared" si="8"/>
        <v>105256542.6</v>
      </c>
      <c r="T14" s="10">
        <f t="shared" si="9"/>
        <v>2.04014051</v>
      </c>
    </row>
    <row r="15">
      <c r="A15" s="5" t="s">
        <v>43</v>
      </c>
      <c r="B15" s="6" t="s">
        <v>44</v>
      </c>
      <c r="C15" s="6">
        <v>5.0</v>
      </c>
      <c r="D15" s="6" t="s">
        <v>51</v>
      </c>
      <c r="E15" s="6" t="s">
        <v>52</v>
      </c>
      <c r="F15" s="7">
        <v>1.1E9</v>
      </c>
      <c r="G15" s="8">
        <v>8.9122746991E8</v>
      </c>
      <c r="H15" s="8">
        <v>4.5414550293E8</v>
      </c>
      <c r="I15" s="8">
        <v>4.5414550293E8</v>
      </c>
      <c r="J15" s="8">
        <v>4.3357633339E8</v>
      </c>
      <c r="K15" s="8">
        <f t="shared" si="1"/>
        <v>437081967</v>
      </c>
      <c r="L15" s="8">
        <f t="shared" si="10"/>
        <v>550000000</v>
      </c>
      <c r="M15" s="8">
        <f t="shared" si="3"/>
        <v>445613735</v>
      </c>
      <c r="N15" s="9">
        <v>0.5</v>
      </c>
      <c r="O15" s="8">
        <f t="shared" si="4"/>
        <v>227072751.5</v>
      </c>
      <c r="P15" s="8">
        <f t="shared" si="5"/>
        <v>227072751.5</v>
      </c>
      <c r="Q15" s="8">
        <f t="shared" si="6"/>
        <v>218540983.5</v>
      </c>
      <c r="R15" s="8">
        <f t="shared" si="7"/>
        <v>-208772530.1</v>
      </c>
      <c r="S15" s="8">
        <f t="shared" si="8"/>
        <v>-104386265</v>
      </c>
      <c r="T15" s="10">
        <f t="shared" si="9"/>
        <v>0.4128595481</v>
      </c>
    </row>
    <row r="16">
      <c r="A16" s="5" t="s">
        <v>43</v>
      </c>
      <c r="B16" s="6" t="s">
        <v>44</v>
      </c>
      <c r="C16" s="6">
        <v>5.0</v>
      </c>
      <c r="D16" s="6" t="s">
        <v>53</v>
      </c>
      <c r="E16" s="6" t="s">
        <v>54</v>
      </c>
      <c r="F16" s="7">
        <v>7.28E8</v>
      </c>
      <c r="G16" s="8">
        <v>5.8590634183E8</v>
      </c>
      <c r="H16" s="8">
        <v>5.2E8</v>
      </c>
      <c r="I16" s="8">
        <v>5.2E8</v>
      </c>
      <c r="J16" s="8">
        <v>4.66E8</v>
      </c>
      <c r="K16" s="8">
        <f t="shared" si="1"/>
        <v>65906341.83</v>
      </c>
      <c r="L16" s="8">
        <f t="shared" si="10"/>
        <v>218400000</v>
      </c>
      <c r="M16" s="8">
        <f t="shared" si="3"/>
        <v>175771902.5</v>
      </c>
      <c r="N16" s="9">
        <v>0.3</v>
      </c>
      <c r="O16" s="8">
        <f t="shared" si="4"/>
        <v>156000000</v>
      </c>
      <c r="P16" s="8">
        <f t="shared" si="5"/>
        <v>156000000</v>
      </c>
      <c r="Q16" s="8">
        <f t="shared" si="6"/>
        <v>19771902.55</v>
      </c>
      <c r="R16" s="8">
        <f t="shared" si="7"/>
        <v>-142093658.2</v>
      </c>
      <c r="S16" s="8">
        <f t="shared" si="8"/>
        <v>-42628097.45</v>
      </c>
      <c r="T16" s="10">
        <f t="shared" si="9"/>
        <v>0.7142857143</v>
      </c>
    </row>
    <row r="17">
      <c r="A17" s="5" t="s">
        <v>55</v>
      </c>
      <c r="B17" s="6" t="s">
        <v>56</v>
      </c>
      <c r="C17" s="6">
        <v>6.0</v>
      </c>
      <c r="D17" s="6" t="s">
        <v>57</v>
      </c>
      <c r="E17" s="6" t="s">
        <v>58</v>
      </c>
      <c r="F17" s="7">
        <v>8.7372504E8</v>
      </c>
      <c r="G17" s="8">
        <v>1.44687506805E9</v>
      </c>
      <c r="H17" s="8">
        <v>6.7281243342E8</v>
      </c>
      <c r="I17" s="8">
        <v>5.4302043342E8</v>
      </c>
      <c r="J17" s="8">
        <v>5.1848629195E8</v>
      </c>
      <c r="K17" s="8">
        <f t="shared" si="1"/>
        <v>774062634.6</v>
      </c>
      <c r="L17" s="8">
        <f t="shared" si="10"/>
        <v>873725040</v>
      </c>
      <c r="M17" s="8">
        <f t="shared" si="3"/>
        <v>1446875068</v>
      </c>
      <c r="N17" s="9">
        <v>1.0</v>
      </c>
      <c r="O17" s="8">
        <f t="shared" si="4"/>
        <v>672812433.4</v>
      </c>
      <c r="P17" s="8">
        <f t="shared" si="5"/>
        <v>543020433.4</v>
      </c>
      <c r="Q17" s="8">
        <f t="shared" si="6"/>
        <v>774062634.6</v>
      </c>
      <c r="R17" s="8">
        <f t="shared" si="7"/>
        <v>573150028.1</v>
      </c>
      <c r="S17" s="8">
        <f t="shared" si="8"/>
        <v>573150028.1</v>
      </c>
      <c r="T17" s="10">
        <f t="shared" si="9"/>
        <v>0.6215003675</v>
      </c>
    </row>
    <row r="18">
      <c r="A18" s="5" t="s">
        <v>55</v>
      </c>
      <c r="B18" s="6" t="s">
        <v>56</v>
      </c>
      <c r="C18" s="6">
        <v>6.0</v>
      </c>
      <c r="D18" s="6" t="s">
        <v>59</v>
      </c>
      <c r="E18" s="6" t="s">
        <v>60</v>
      </c>
      <c r="F18" s="7">
        <v>1.538075122E9</v>
      </c>
      <c r="G18" s="8">
        <v>9.4614103967E8</v>
      </c>
      <c r="H18" s="8">
        <v>6.5135119778E8</v>
      </c>
      <c r="I18" s="8">
        <v>6.2731710264E8</v>
      </c>
      <c r="J18" s="8">
        <v>6.0417347341E8</v>
      </c>
      <c r="K18" s="8">
        <f t="shared" si="1"/>
        <v>294789841.9</v>
      </c>
      <c r="L18" s="8">
        <f t="shared" si="10"/>
        <v>1538075122</v>
      </c>
      <c r="M18" s="8">
        <f t="shared" si="3"/>
        <v>946141039.7</v>
      </c>
      <c r="N18" s="9">
        <v>1.0</v>
      </c>
      <c r="O18" s="8">
        <f t="shared" si="4"/>
        <v>651351197.8</v>
      </c>
      <c r="P18" s="8">
        <f t="shared" si="5"/>
        <v>627317102.6</v>
      </c>
      <c r="Q18" s="8">
        <f t="shared" si="6"/>
        <v>294789841.9</v>
      </c>
      <c r="R18" s="8">
        <f t="shared" si="7"/>
        <v>-591934082.3</v>
      </c>
      <c r="S18" s="8">
        <f t="shared" si="8"/>
        <v>-591934082.3</v>
      </c>
      <c r="T18" s="10">
        <f t="shared" si="9"/>
        <v>0.4078585588</v>
      </c>
    </row>
    <row r="19">
      <c r="A19" s="5" t="s">
        <v>55</v>
      </c>
      <c r="B19" s="6" t="s">
        <v>56</v>
      </c>
      <c r="C19" s="6">
        <v>6.0</v>
      </c>
      <c r="D19" s="6" t="s">
        <v>61</v>
      </c>
      <c r="E19" s="6" t="s">
        <v>62</v>
      </c>
      <c r="F19" s="7">
        <v>1.298075122E9</v>
      </c>
      <c r="G19" s="8">
        <v>8.3301996501E8</v>
      </c>
      <c r="H19" s="8">
        <v>6.4480438751E8</v>
      </c>
      <c r="I19" s="8">
        <v>6.4357398153E8</v>
      </c>
      <c r="J19" s="8">
        <v>6.3210801931E8</v>
      </c>
      <c r="K19" s="8">
        <f t="shared" si="1"/>
        <v>188215577.5</v>
      </c>
      <c r="L19" s="8">
        <v>1.298075122E9</v>
      </c>
      <c r="M19" s="8">
        <f t="shared" si="3"/>
        <v>833019965</v>
      </c>
      <c r="N19" s="9">
        <v>1.0</v>
      </c>
      <c r="O19" s="8">
        <f t="shared" si="4"/>
        <v>644804387.5</v>
      </c>
      <c r="P19" s="8">
        <f t="shared" si="5"/>
        <v>643573981.5</v>
      </c>
      <c r="Q19" s="8">
        <f t="shared" si="6"/>
        <v>188215577.5</v>
      </c>
      <c r="R19" s="8">
        <f t="shared" si="7"/>
        <v>-465055157</v>
      </c>
      <c r="S19" s="8">
        <f t="shared" si="8"/>
        <v>-465055157</v>
      </c>
      <c r="T19" s="10">
        <f t="shared" si="9"/>
        <v>0.4957910144</v>
      </c>
    </row>
    <row r="20">
      <c r="A20" s="5" t="s">
        <v>55</v>
      </c>
      <c r="B20" s="6" t="s">
        <v>56</v>
      </c>
      <c r="C20" s="6">
        <v>6.0</v>
      </c>
      <c r="D20" s="6" t="s">
        <v>63</v>
      </c>
      <c r="E20" s="6" t="s">
        <v>64</v>
      </c>
      <c r="F20" s="7">
        <v>2.92626878E8</v>
      </c>
      <c r="G20" s="8">
        <v>4.43406978E8</v>
      </c>
      <c r="H20" s="8">
        <v>2.1077752377E8</v>
      </c>
      <c r="I20" s="8">
        <v>2.1077752377E8</v>
      </c>
      <c r="J20" s="8">
        <v>1.6654764522E8</v>
      </c>
      <c r="K20" s="8">
        <f t="shared" si="1"/>
        <v>232629454.2</v>
      </c>
      <c r="L20" s="8">
        <v>2.92626878E8</v>
      </c>
      <c r="M20" s="8">
        <f t="shared" si="3"/>
        <v>443406978</v>
      </c>
      <c r="N20" s="9">
        <v>1.0</v>
      </c>
      <c r="O20" s="8">
        <f t="shared" si="4"/>
        <v>210777523.8</v>
      </c>
      <c r="P20" s="8">
        <f t="shared" si="5"/>
        <v>210777523.8</v>
      </c>
      <c r="Q20" s="8">
        <f t="shared" si="6"/>
        <v>232629454.2</v>
      </c>
      <c r="R20" s="8">
        <f t="shared" si="7"/>
        <v>150780100</v>
      </c>
      <c r="S20" s="8">
        <f t="shared" si="8"/>
        <v>150780100</v>
      </c>
      <c r="T20" s="10">
        <f t="shared" si="9"/>
        <v>0.7202944761</v>
      </c>
    </row>
    <row r="21">
      <c r="A21" s="5" t="s">
        <v>55</v>
      </c>
      <c r="B21" s="6" t="s">
        <v>56</v>
      </c>
      <c r="C21" s="6">
        <v>6.0</v>
      </c>
      <c r="D21" s="6" t="s">
        <v>65</v>
      </c>
      <c r="E21" s="6" t="s">
        <v>60</v>
      </c>
      <c r="F21" s="7">
        <v>3.64499986E8</v>
      </c>
      <c r="G21" s="8">
        <v>2.9239214115E8</v>
      </c>
      <c r="H21" s="8">
        <v>2.882931884E7</v>
      </c>
      <c r="I21" s="8">
        <v>2.882931884E7</v>
      </c>
      <c r="J21" s="8">
        <v>2.858569914E7</v>
      </c>
      <c r="K21" s="8">
        <f t="shared" si="1"/>
        <v>263562822.3</v>
      </c>
      <c r="L21" s="8">
        <v>3.64499986E8</v>
      </c>
      <c r="M21" s="8">
        <f t="shared" si="3"/>
        <v>292392141.2</v>
      </c>
      <c r="N21" s="9">
        <v>1.0</v>
      </c>
      <c r="O21" s="8">
        <f t="shared" si="4"/>
        <v>28829318.84</v>
      </c>
      <c r="P21" s="8">
        <f t="shared" si="5"/>
        <v>28829318.84</v>
      </c>
      <c r="Q21" s="8">
        <f t="shared" si="6"/>
        <v>263562822.3</v>
      </c>
      <c r="R21" s="8">
        <f t="shared" si="7"/>
        <v>-72107844.85</v>
      </c>
      <c r="S21" s="8">
        <f t="shared" si="8"/>
        <v>-72107844.85</v>
      </c>
      <c r="T21" s="10">
        <f t="shared" si="9"/>
        <v>0.07909278449</v>
      </c>
    </row>
    <row r="22">
      <c r="A22" s="5" t="s">
        <v>55</v>
      </c>
      <c r="B22" s="6" t="s">
        <v>56</v>
      </c>
      <c r="C22" s="6">
        <v>6.0</v>
      </c>
      <c r="D22" s="6" t="s">
        <v>66</v>
      </c>
      <c r="E22" s="6" t="s">
        <v>67</v>
      </c>
      <c r="F22" s="7">
        <v>2.02479986E8</v>
      </c>
      <c r="G22" s="8">
        <v>2.02479986E8</v>
      </c>
      <c r="H22" s="8">
        <v>0.0</v>
      </c>
      <c r="I22" s="8">
        <v>0.0</v>
      </c>
      <c r="J22" s="8">
        <v>0.0</v>
      </c>
      <c r="K22" s="8">
        <f t="shared" si="1"/>
        <v>202479986</v>
      </c>
      <c r="L22" s="8">
        <v>2.02479986E8</v>
      </c>
      <c r="M22" s="8">
        <f t="shared" si="3"/>
        <v>202479986</v>
      </c>
      <c r="N22" s="9">
        <v>1.0</v>
      </c>
      <c r="O22" s="8">
        <f t="shared" si="4"/>
        <v>0</v>
      </c>
      <c r="P22" s="8">
        <f t="shared" si="5"/>
        <v>0</v>
      </c>
      <c r="Q22" s="8">
        <f t="shared" si="6"/>
        <v>202479986</v>
      </c>
      <c r="R22" s="8">
        <f t="shared" si="7"/>
        <v>0</v>
      </c>
      <c r="S22" s="8">
        <f t="shared" si="8"/>
        <v>0</v>
      </c>
      <c r="T22" s="10">
        <f t="shared" si="9"/>
        <v>0</v>
      </c>
    </row>
    <row r="23">
      <c r="A23" s="5" t="s">
        <v>55</v>
      </c>
      <c r="B23" s="6" t="s">
        <v>56</v>
      </c>
      <c r="C23" s="6">
        <v>6.0</v>
      </c>
      <c r="D23" s="6" t="s">
        <v>68</v>
      </c>
      <c r="E23" s="6" t="s">
        <v>62</v>
      </c>
      <c r="F23" s="7">
        <v>2.12479986E8</v>
      </c>
      <c r="G23" s="8">
        <v>2.1719700315E8</v>
      </c>
      <c r="H23" s="8">
        <v>1.201856959E7</v>
      </c>
      <c r="I23" s="8">
        <v>1.201856959E7</v>
      </c>
      <c r="J23" s="8">
        <v>1.201856959E7</v>
      </c>
      <c r="K23" s="8">
        <f t="shared" si="1"/>
        <v>205178433.6</v>
      </c>
      <c r="L23" s="8">
        <v>2.12479986E8</v>
      </c>
      <c r="M23" s="8">
        <f t="shared" si="3"/>
        <v>217197003.2</v>
      </c>
      <c r="N23" s="9">
        <v>1.0</v>
      </c>
      <c r="O23" s="8">
        <f t="shared" si="4"/>
        <v>12018569.59</v>
      </c>
      <c r="P23" s="8">
        <f t="shared" si="5"/>
        <v>12018569.59</v>
      </c>
      <c r="Q23" s="8">
        <f t="shared" si="6"/>
        <v>205178433.6</v>
      </c>
      <c r="R23" s="8">
        <f t="shared" si="7"/>
        <v>4717017.15</v>
      </c>
      <c r="S23" s="8">
        <f t="shared" si="8"/>
        <v>4717017.15</v>
      </c>
      <c r="T23" s="10">
        <f t="shared" si="9"/>
        <v>0.05656330187</v>
      </c>
    </row>
    <row r="24">
      <c r="A24" s="5" t="s">
        <v>55</v>
      </c>
      <c r="B24" s="6" t="s">
        <v>56</v>
      </c>
      <c r="C24" s="6">
        <v>6.0</v>
      </c>
      <c r="D24" s="6" t="s">
        <v>69</v>
      </c>
      <c r="E24" s="6" t="s">
        <v>60</v>
      </c>
      <c r="F24" s="7">
        <v>2.94359986E8</v>
      </c>
      <c r="G24" s="8">
        <v>2.78756273E8</v>
      </c>
      <c r="H24" s="8">
        <v>2.3370336463E8</v>
      </c>
      <c r="I24" s="8">
        <v>2.3370336463E8</v>
      </c>
      <c r="J24" s="8">
        <v>2.3339685517E8</v>
      </c>
      <c r="K24" s="8">
        <f t="shared" si="1"/>
        <v>45052908.37</v>
      </c>
      <c r="L24" s="8">
        <v>2.94359986E8</v>
      </c>
      <c r="M24" s="8">
        <f t="shared" si="3"/>
        <v>278756273</v>
      </c>
      <c r="N24" s="9">
        <v>1.0</v>
      </c>
      <c r="O24" s="8">
        <f t="shared" si="4"/>
        <v>233703364.6</v>
      </c>
      <c r="P24" s="8">
        <f t="shared" si="5"/>
        <v>233703364.6</v>
      </c>
      <c r="Q24" s="8">
        <f t="shared" si="6"/>
        <v>45052908.37</v>
      </c>
      <c r="R24" s="8">
        <f t="shared" si="7"/>
        <v>-15603713</v>
      </c>
      <c r="S24" s="8">
        <f t="shared" si="8"/>
        <v>-15603713</v>
      </c>
      <c r="T24" s="10">
        <f t="shared" si="9"/>
        <v>0.7939372732</v>
      </c>
    </row>
    <row r="25">
      <c r="A25" s="5" t="s">
        <v>55</v>
      </c>
      <c r="B25" s="6" t="s">
        <v>56</v>
      </c>
      <c r="C25" s="6">
        <v>6.0</v>
      </c>
      <c r="D25" s="6" t="s">
        <v>70</v>
      </c>
      <c r="E25" s="6" t="s">
        <v>67</v>
      </c>
      <c r="F25" s="7">
        <v>2.43479986E8</v>
      </c>
      <c r="G25" s="8">
        <v>2.15784236E8</v>
      </c>
      <c r="H25" s="8">
        <v>8.193727913E7</v>
      </c>
      <c r="I25" s="8">
        <v>8.193727913E7</v>
      </c>
      <c r="J25" s="8">
        <v>8.191303413E7</v>
      </c>
      <c r="K25" s="8">
        <f t="shared" si="1"/>
        <v>133846956.9</v>
      </c>
      <c r="L25" s="8">
        <v>2.43479986E8</v>
      </c>
      <c r="M25" s="8">
        <f t="shared" si="3"/>
        <v>215784236</v>
      </c>
      <c r="N25" s="9">
        <v>1.0</v>
      </c>
      <c r="O25" s="8">
        <f t="shared" si="4"/>
        <v>81937279.13</v>
      </c>
      <c r="P25" s="8">
        <f t="shared" si="5"/>
        <v>81937279.13</v>
      </c>
      <c r="Q25" s="8">
        <f t="shared" si="6"/>
        <v>133846956.9</v>
      </c>
      <c r="R25" s="8">
        <f t="shared" si="7"/>
        <v>-27695750</v>
      </c>
      <c r="S25" s="8">
        <f t="shared" si="8"/>
        <v>-27695750</v>
      </c>
      <c r="T25" s="10">
        <f t="shared" si="9"/>
        <v>0.3365257263</v>
      </c>
    </row>
    <row r="26">
      <c r="A26" s="5" t="s">
        <v>55</v>
      </c>
      <c r="B26" s="6" t="s">
        <v>56</v>
      </c>
      <c r="C26" s="6">
        <v>6.0</v>
      </c>
      <c r="D26" s="6" t="s">
        <v>71</v>
      </c>
      <c r="E26" s="6" t="s">
        <v>62</v>
      </c>
      <c r="F26" s="7">
        <v>2.17779986E8</v>
      </c>
      <c r="G26" s="8">
        <v>2.1333374E8</v>
      </c>
      <c r="H26" s="8">
        <v>5.424466071E7</v>
      </c>
      <c r="I26" s="8">
        <v>5.424466071E7</v>
      </c>
      <c r="J26" s="8">
        <v>5.278092157E7</v>
      </c>
      <c r="K26" s="8">
        <f t="shared" si="1"/>
        <v>159089079.3</v>
      </c>
      <c r="L26" s="8">
        <v>2.17779986E8</v>
      </c>
      <c r="M26" s="8">
        <f t="shared" si="3"/>
        <v>213333740</v>
      </c>
      <c r="N26" s="9">
        <v>1.0</v>
      </c>
      <c r="O26" s="8">
        <f t="shared" si="4"/>
        <v>54244660.71</v>
      </c>
      <c r="P26" s="8">
        <f t="shared" si="5"/>
        <v>54244660.71</v>
      </c>
      <c r="Q26" s="8">
        <f t="shared" si="6"/>
        <v>159089079.3</v>
      </c>
      <c r="R26" s="8">
        <f t="shared" si="7"/>
        <v>-4446246</v>
      </c>
      <c r="S26" s="8">
        <f t="shared" si="8"/>
        <v>-4446246</v>
      </c>
      <c r="T26" s="10">
        <f t="shared" si="9"/>
        <v>0.2490801001</v>
      </c>
    </row>
    <row r="27">
      <c r="A27" s="5" t="s">
        <v>55</v>
      </c>
      <c r="B27" s="6" t="s">
        <v>56</v>
      </c>
      <c r="C27" s="6">
        <v>6.0</v>
      </c>
      <c r="D27" s="6" t="s">
        <v>72</v>
      </c>
      <c r="E27" s="6" t="s">
        <v>60</v>
      </c>
      <c r="F27" s="7">
        <v>2.53479986E8</v>
      </c>
      <c r="G27" s="8">
        <v>2.63242451E8</v>
      </c>
      <c r="H27" s="8">
        <v>3.2178270334E8</v>
      </c>
      <c r="I27" s="8">
        <v>3.2178270334E8</v>
      </c>
      <c r="J27" s="8">
        <v>3.2137099703E8</v>
      </c>
      <c r="K27" s="8">
        <f t="shared" si="1"/>
        <v>-58540252.34</v>
      </c>
      <c r="L27" s="8">
        <v>2.53479986E8</v>
      </c>
      <c r="M27" s="8">
        <f t="shared" si="3"/>
        <v>263242451</v>
      </c>
      <c r="N27" s="9">
        <v>1.0</v>
      </c>
      <c r="O27" s="8">
        <f t="shared" si="4"/>
        <v>321782703.3</v>
      </c>
      <c r="P27" s="8">
        <f t="shared" si="5"/>
        <v>321782703.3</v>
      </c>
      <c r="Q27" s="8">
        <f t="shared" si="6"/>
        <v>-58540252.34</v>
      </c>
      <c r="R27" s="8">
        <f t="shared" si="7"/>
        <v>9762465</v>
      </c>
      <c r="S27" s="8">
        <f t="shared" si="8"/>
        <v>9762465</v>
      </c>
      <c r="T27" s="10">
        <f t="shared" si="9"/>
        <v>1.269460001</v>
      </c>
    </row>
    <row r="28">
      <c r="A28" s="5" t="s">
        <v>55</v>
      </c>
      <c r="B28" s="6" t="s">
        <v>56</v>
      </c>
      <c r="C28" s="6">
        <v>6.0</v>
      </c>
      <c r="D28" s="6" t="s">
        <v>73</v>
      </c>
      <c r="E28" s="6" t="s">
        <v>67</v>
      </c>
      <c r="F28" s="7">
        <v>1.99979986E8</v>
      </c>
      <c r="G28" s="8">
        <v>1.99979986E8</v>
      </c>
      <c r="H28" s="8">
        <v>1.2488096105E8</v>
      </c>
      <c r="I28" s="8">
        <v>1.2488096105E8</v>
      </c>
      <c r="J28" s="8">
        <v>1.2483339396E8</v>
      </c>
      <c r="K28" s="8">
        <f t="shared" si="1"/>
        <v>75099024.95</v>
      </c>
      <c r="L28" s="8">
        <v>1.99979986E8</v>
      </c>
      <c r="M28" s="8">
        <f t="shared" si="3"/>
        <v>199979986</v>
      </c>
      <c r="N28" s="9">
        <v>1.0</v>
      </c>
      <c r="O28" s="8">
        <f t="shared" si="4"/>
        <v>124880961.1</v>
      </c>
      <c r="P28" s="8">
        <f t="shared" si="5"/>
        <v>124880961.1</v>
      </c>
      <c r="Q28" s="8">
        <f t="shared" si="6"/>
        <v>75099024.95</v>
      </c>
      <c r="R28" s="8">
        <f t="shared" si="7"/>
        <v>0</v>
      </c>
      <c r="S28" s="8">
        <f t="shared" si="8"/>
        <v>0</v>
      </c>
      <c r="T28" s="10">
        <f t="shared" si="9"/>
        <v>0.6244672957</v>
      </c>
    </row>
    <row r="29">
      <c r="A29" s="5" t="s">
        <v>55</v>
      </c>
      <c r="B29" s="6" t="s">
        <v>56</v>
      </c>
      <c r="C29" s="6">
        <v>6.0</v>
      </c>
      <c r="D29" s="6" t="s">
        <v>74</v>
      </c>
      <c r="E29" s="6" t="s">
        <v>62</v>
      </c>
      <c r="F29" s="7">
        <v>1.97479986E8</v>
      </c>
      <c r="G29" s="8">
        <v>2.1492819371E8</v>
      </c>
      <c r="H29" s="8">
        <v>1.8096072218E8</v>
      </c>
      <c r="I29" s="8">
        <v>1.8096072218E8</v>
      </c>
      <c r="J29" s="8">
        <v>1.8086331484E8</v>
      </c>
      <c r="K29" s="8">
        <f t="shared" si="1"/>
        <v>33967471.53</v>
      </c>
      <c r="L29" s="8">
        <v>1.97479986E8</v>
      </c>
      <c r="M29" s="8">
        <f t="shared" si="3"/>
        <v>214928193.7</v>
      </c>
      <c r="N29" s="9">
        <v>1.0</v>
      </c>
      <c r="O29" s="8">
        <f t="shared" si="4"/>
        <v>180960722.2</v>
      </c>
      <c r="P29" s="8">
        <f t="shared" si="5"/>
        <v>180960722.2</v>
      </c>
      <c r="Q29" s="8">
        <f t="shared" si="6"/>
        <v>33967471.53</v>
      </c>
      <c r="R29" s="8">
        <f t="shared" si="7"/>
        <v>17448207.71</v>
      </c>
      <c r="S29" s="8">
        <f t="shared" si="8"/>
        <v>17448207.71</v>
      </c>
      <c r="T29" s="10">
        <f t="shared" si="9"/>
        <v>0.916349681</v>
      </c>
    </row>
    <row r="30">
      <c r="A30" s="5" t="s">
        <v>55</v>
      </c>
      <c r="B30" s="6" t="s">
        <v>56</v>
      </c>
      <c r="C30" s="6">
        <v>6.0</v>
      </c>
      <c r="D30" s="6" t="s">
        <v>75</v>
      </c>
      <c r="E30" s="6" t="s">
        <v>60</v>
      </c>
      <c r="F30" s="7">
        <v>2.48479986E8</v>
      </c>
      <c r="G30" s="8">
        <v>2.63750038E8</v>
      </c>
      <c r="H30" s="8">
        <v>1.8398278731E8</v>
      </c>
      <c r="I30" s="8">
        <v>1.8232766703E8</v>
      </c>
      <c r="J30" s="8">
        <v>1.8181132822E8</v>
      </c>
      <c r="K30" s="8">
        <f t="shared" si="1"/>
        <v>79767250.69</v>
      </c>
      <c r="L30" s="8">
        <v>2.48479986E8</v>
      </c>
      <c r="M30" s="8">
        <f t="shared" si="3"/>
        <v>263750038</v>
      </c>
      <c r="N30" s="9">
        <v>1.0</v>
      </c>
      <c r="O30" s="8">
        <f t="shared" si="4"/>
        <v>183982787.3</v>
      </c>
      <c r="P30" s="8">
        <f t="shared" si="5"/>
        <v>182327667</v>
      </c>
      <c r="Q30" s="8">
        <f t="shared" si="6"/>
        <v>79767250.69</v>
      </c>
      <c r="R30" s="8">
        <f t="shared" si="7"/>
        <v>15270052</v>
      </c>
      <c r="S30" s="8">
        <f t="shared" si="8"/>
        <v>15270052</v>
      </c>
      <c r="T30" s="10">
        <f t="shared" si="9"/>
        <v>0.7337720432</v>
      </c>
    </row>
    <row r="31">
      <c r="A31" s="5" t="s">
        <v>55</v>
      </c>
      <c r="B31" s="6" t="s">
        <v>56</v>
      </c>
      <c r="C31" s="6">
        <v>6.0</v>
      </c>
      <c r="D31" s="6" t="s">
        <v>76</v>
      </c>
      <c r="E31" s="6" t="s">
        <v>67</v>
      </c>
      <c r="F31" s="7">
        <v>2.33479986E8</v>
      </c>
      <c r="G31" s="8">
        <v>2.04479986E8</v>
      </c>
      <c r="H31" s="8">
        <v>1.4617462673E8</v>
      </c>
      <c r="I31" s="8">
        <v>1.4617462673E8</v>
      </c>
      <c r="J31" s="8">
        <v>1.459780483E8</v>
      </c>
      <c r="K31" s="8">
        <f t="shared" si="1"/>
        <v>58305359.27</v>
      </c>
      <c r="L31" s="8">
        <v>2.33479986E8</v>
      </c>
      <c r="M31" s="8">
        <f t="shared" si="3"/>
        <v>204479986</v>
      </c>
      <c r="N31" s="9">
        <v>1.0</v>
      </c>
      <c r="O31" s="8">
        <f t="shared" si="4"/>
        <v>146174626.7</v>
      </c>
      <c r="P31" s="8">
        <f t="shared" si="5"/>
        <v>146174626.7</v>
      </c>
      <c r="Q31" s="8">
        <f t="shared" si="6"/>
        <v>58305359.27</v>
      </c>
      <c r="R31" s="8">
        <f t="shared" si="7"/>
        <v>-29000000</v>
      </c>
      <c r="S31" s="8">
        <f t="shared" si="8"/>
        <v>-29000000</v>
      </c>
      <c r="T31" s="10">
        <f t="shared" si="9"/>
        <v>0.6260691943</v>
      </c>
    </row>
    <row r="32">
      <c r="A32" s="5" t="s">
        <v>55</v>
      </c>
      <c r="B32" s="6" t="s">
        <v>56</v>
      </c>
      <c r="C32" s="6">
        <v>6.0</v>
      </c>
      <c r="D32" s="6" t="s">
        <v>77</v>
      </c>
      <c r="E32" s="6" t="s">
        <v>62</v>
      </c>
      <c r="F32" s="7">
        <v>2.19479986E8</v>
      </c>
      <c r="G32" s="8">
        <v>2.21372557E8</v>
      </c>
      <c r="H32" s="8">
        <v>1.6285469654E8</v>
      </c>
      <c r="I32" s="8">
        <v>1.6285469654E8</v>
      </c>
      <c r="J32" s="8">
        <v>1.6094982891E8</v>
      </c>
      <c r="K32" s="8">
        <f t="shared" si="1"/>
        <v>58517860.46</v>
      </c>
      <c r="L32" s="8">
        <v>2.19479986E8</v>
      </c>
      <c r="M32" s="8">
        <f t="shared" si="3"/>
        <v>221372557</v>
      </c>
      <c r="N32" s="9">
        <v>1.0</v>
      </c>
      <c r="O32" s="8">
        <f t="shared" si="4"/>
        <v>162854696.5</v>
      </c>
      <c r="P32" s="8">
        <f t="shared" si="5"/>
        <v>162854696.5</v>
      </c>
      <c r="Q32" s="8">
        <f t="shared" si="6"/>
        <v>58517860.46</v>
      </c>
      <c r="R32" s="8">
        <f t="shared" si="7"/>
        <v>1892571</v>
      </c>
      <c r="S32" s="8">
        <f t="shared" si="8"/>
        <v>1892571</v>
      </c>
      <c r="T32" s="10">
        <f t="shared" si="9"/>
        <v>0.7420024919</v>
      </c>
    </row>
    <row r="33">
      <c r="A33" s="5" t="s">
        <v>55</v>
      </c>
      <c r="B33" s="6" t="s">
        <v>56</v>
      </c>
      <c r="C33" s="6">
        <v>6.0</v>
      </c>
      <c r="D33" s="6" t="s">
        <v>78</v>
      </c>
      <c r="E33" s="6" t="s">
        <v>60</v>
      </c>
      <c r="F33" s="7">
        <v>3.34143183E8</v>
      </c>
      <c r="G33" s="8">
        <v>2.6176470914E8</v>
      </c>
      <c r="H33" s="8">
        <v>5.427571313E7</v>
      </c>
      <c r="I33" s="8">
        <v>5.427571313E7</v>
      </c>
      <c r="J33" s="8">
        <v>5.341045613E7</v>
      </c>
      <c r="K33" s="8">
        <f t="shared" si="1"/>
        <v>207488996</v>
      </c>
      <c r="L33" s="8">
        <v>3.34143183E8</v>
      </c>
      <c r="M33" s="8">
        <f t="shared" si="3"/>
        <v>261764709.1</v>
      </c>
      <c r="N33" s="9">
        <v>1.0</v>
      </c>
      <c r="O33" s="8">
        <f t="shared" si="4"/>
        <v>54275713.13</v>
      </c>
      <c r="P33" s="8">
        <f t="shared" si="5"/>
        <v>54275713.13</v>
      </c>
      <c r="Q33" s="8">
        <f t="shared" si="6"/>
        <v>207488996</v>
      </c>
      <c r="R33" s="8">
        <f t="shared" si="7"/>
        <v>-72378473.86</v>
      </c>
      <c r="S33" s="8">
        <f t="shared" si="8"/>
        <v>-72378473.86</v>
      </c>
      <c r="T33" s="10">
        <f t="shared" si="9"/>
        <v>0.1624325017</v>
      </c>
    </row>
    <row r="34">
      <c r="A34" s="5" t="s">
        <v>55</v>
      </c>
      <c r="B34" s="6" t="s">
        <v>56</v>
      </c>
      <c r="C34" s="6">
        <v>6.0</v>
      </c>
      <c r="D34" s="6" t="s">
        <v>79</v>
      </c>
      <c r="E34" s="6" t="s">
        <v>67</v>
      </c>
      <c r="F34" s="7">
        <v>2.43479986E8</v>
      </c>
      <c r="G34" s="8">
        <v>2.03479986E8</v>
      </c>
      <c r="H34" s="8">
        <v>8.545045681E7</v>
      </c>
      <c r="I34" s="8">
        <v>8.545045681E7</v>
      </c>
      <c r="J34" s="8">
        <v>8.54048249E7</v>
      </c>
      <c r="K34" s="8">
        <f t="shared" si="1"/>
        <v>118029529.2</v>
      </c>
      <c r="L34" s="8">
        <v>2.43479986E8</v>
      </c>
      <c r="M34" s="8">
        <f t="shared" si="3"/>
        <v>203479986</v>
      </c>
      <c r="N34" s="9">
        <v>1.0</v>
      </c>
      <c r="O34" s="8">
        <f t="shared" si="4"/>
        <v>85450456.81</v>
      </c>
      <c r="P34" s="8">
        <f t="shared" si="5"/>
        <v>85450456.81</v>
      </c>
      <c r="Q34" s="8">
        <f t="shared" si="6"/>
        <v>118029529.2</v>
      </c>
      <c r="R34" s="8">
        <f t="shared" si="7"/>
        <v>-40000000</v>
      </c>
      <c r="S34" s="8">
        <f t="shared" si="8"/>
        <v>-40000000</v>
      </c>
      <c r="T34" s="10">
        <f t="shared" si="9"/>
        <v>0.3509547467</v>
      </c>
    </row>
    <row r="35">
      <c r="A35" s="5" t="s">
        <v>55</v>
      </c>
      <c r="B35" s="6" t="s">
        <v>56</v>
      </c>
      <c r="C35" s="6">
        <v>6.0</v>
      </c>
      <c r="D35" s="6" t="s">
        <v>80</v>
      </c>
      <c r="E35" s="6" t="s">
        <v>62</v>
      </c>
      <c r="F35" s="7">
        <v>2.19779986E8</v>
      </c>
      <c r="G35" s="8">
        <v>2.44675628E8</v>
      </c>
      <c r="H35" s="8">
        <v>7.701277875E7</v>
      </c>
      <c r="I35" s="8">
        <v>7.701277875E7</v>
      </c>
      <c r="J35" s="8">
        <v>7.305910175E7</v>
      </c>
      <c r="K35" s="8">
        <f t="shared" si="1"/>
        <v>167662849.3</v>
      </c>
      <c r="L35" s="8">
        <v>2.19779986E8</v>
      </c>
      <c r="M35" s="8">
        <f t="shared" si="3"/>
        <v>244675628</v>
      </c>
      <c r="N35" s="9">
        <v>1.0</v>
      </c>
      <c r="O35" s="8">
        <f t="shared" si="4"/>
        <v>77012778.75</v>
      </c>
      <c r="P35" s="8">
        <f t="shared" si="5"/>
        <v>77012778.75</v>
      </c>
      <c r="Q35" s="8">
        <f t="shared" si="6"/>
        <v>167662849.3</v>
      </c>
      <c r="R35" s="8">
        <f t="shared" si="7"/>
        <v>24895642</v>
      </c>
      <c r="S35" s="8">
        <f t="shared" si="8"/>
        <v>24895642</v>
      </c>
      <c r="T35" s="10">
        <f t="shared" si="9"/>
        <v>0.350408516</v>
      </c>
    </row>
    <row r="36">
      <c r="A36" s="5" t="s">
        <v>55</v>
      </c>
      <c r="B36" s="6" t="s">
        <v>56</v>
      </c>
      <c r="C36" s="6">
        <v>6.0</v>
      </c>
      <c r="D36" s="6" t="s">
        <v>81</v>
      </c>
      <c r="E36" s="6" t="s">
        <v>60</v>
      </c>
      <c r="F36" s="7">
        <v>2.69479986E8</v>
      </c>
      <c r="G36" s="8">
        <v>2.66630816E8</v>
      </c>
      <c r="H36" s="8">
        <v>1.0105947579E8</v>
      </c>
      <c r="I36" s="8">
        <v>1.0105947579E8</v>
      </c>
      <c r="J36" s="8">
        <v>1.009067784E8</v>
      </c>
      <c r="K36" s="8">
        <f t="shared" si="1"/>
        <v>165571340.2</v>
      </c>
      <c r="L36" s="8">
        <v>2.69479986E8</v>
      </c>
      <c r="M36" s="8">
        <f t="shared" si="3"/>
        <v>266630816</v>
      </c>
      <c r="N36" s="9">
        <v>1.0</v>
      </c>
      <c r="O36" s="8">
        <f t="shared" si="4"/>
        <v>101059475.8</v>
      </c>
      <c r="P36" s="8">
        <f t="shared" si="5"/>
        <v>101059475.8</v>
      </c>
      <c r="Q36" s="8">
        <f t="shared" si="6"/>
        <v>165571340.2</v>
      </c>
      <c r="R36" s="8">
        <f t="shared" si="7"/>
        <v>-2849170</v>
      </c>
      <c r="S36" s="8">
        <f t="shared" si="8"/>
        <v>-2849170</v>
      </c>
      <c r="T36" s="10">
        <f t="shared" si="9"/>
        <v>0.3750166285</v>
      </c>
    </row>
    <row r="37">
      <c r="A37" s="5" t="s">
        <v>55</v>
      </c>
      <c r="B37" s="6" t="s">
        <v>56</v>
      </c>
      <c r="C37" s="6">
        <v>6.0</v>
      </c>
      <c r="D37" s="6" t="s">
        <v>82</v>
      </c>
      <c r="E37" s="6" t="s">
        <v>67</v>
      </c>
      <c r="F37" s="7">
        <v>2.08479986E8</v>
      </c>
      <c r="G37" s="8">
        <v>2.14478986E8</v>
      </c>
      <c r="H37" s="8">
        <v>2.7184654559E8</v>
      </c>
      <c r="I37" s="8">
        <v>2.7184654559E8</v>
      </c>
      <c r="J37" s="8">
        <v>2.7175313548E8</v>
      </c>
      <c r="K37" s="8">
        <f t="shared" si="1"/>
        <v>-57367559.59</v>
      </c>
      <c r="L37" s="8">
        <v>2.08479986E8</v>
      </c>
      <c r="M37" s="8">
        <f t="shared" si="3"/>
        <v>214478986</v>
      </c>
      <c r="N37" s="9">
        <v>1.0</v>
      </c>
      <c r="O37" s="8">
        <f t="shared" si="4"/>
        <v>271846545.6</v>
      </c>
      <c r="P37" s="8">
        <f t="shared" si="5"/>
        <v>271846545.6</v>
      </c>
      <c r="Q37" s="8">
        <f t="shared" si="6"/>
        <v>-57367559.59</v>
      </c>
      <c r="R37" s="8">
        <f t="shared" si="7"/>
        <v>5999000</v>
      </c>
      <c r="S37" s="8">
        <f t="shared" si="8"/>
        <v>5999000</v>
      </c>
      <c r="T37" s="10">
        <f t="shared" si="9"/>
        <v>1.303945529</v>
      </c>
    </row>
    <row r="38">
      <c r="A38" s="5" t="s">
        <v>55</v>
      </c>
      <c r="B38" s="6" t="s">
        <v>56</v>
      </c>
      <c r="C38" s="6">
        <v>6.0</v>
      </c>
      <c r="D38" s="6" t="s">
        <v>83</v>
      </c>
      <c r="E38" s="6" t="s">
        <v>62</v>
      </c>
      <c r="F38" s="7">
        <v>2.12979986E8</v>
      </c>
      <c r="G38" s="8">
        <v>2.32918159E8</v>
      </c>
      <c r="H38" s="8">
        <v>1.1183827075E8</v>
      </c>
      <c r="I38" s="8">
        <v>1.1183827075E8</v>
      </c>
      <c r="J38" s="8">
        <v>1.1046605407E8</v>
      </c>
      <c r="K38" s="8">
        <f t="shared" si="1"/>
        <v>121079888.3</v>
      </c>
      <c r="L38" s="8">
        <v>2.12979986E8</v>
      </c>
      <c r="M38" s="8">
        <f t="shared" si="3"/>
        <v>232918159</v>
      </c>
      <c r="N38" s="9">
        <v>1.0</v>
      </c>
      <c r="O38" s="8">
        <f t="shared" si="4"/>
        <v>111838270.8</v>
      </c>
      <c r="P38" s="8">
        <f t="shared" si="5"/>
        <v>111838270.8</v>
      </c>
      <c r="Q38" s="8">
        <f t="shared" si="6"/>
        <v>121079888.3</v>
      </c>
      <c r="R38" s="8">
        <f t="shared" si="7"/>
        <v>19938173</v>
      </c>
      <c r="S38" s="8">
        <f t="shared" si="8"/>
        <v>19938173</v>
      </c>
      <c r="T38" s="10">
        <f t="shared" si="9"/>
        <v>0.5251116448</v>
      </c>
    </row>
    <row r="39">
      <c r="A39" s="5" t="s">
        <v>55</v>
      </c>
      <c r="B39" s="6" t="s">
        <v>56</v>
      </c>
      <c r="C39" s="6">
        <v>6.0</v>
      </c>
      <c r="D39" s="6" t="s">
        <v>84</v>
      </c>
      <c r="E39" s="6" t="s">
        <v>60</v>
      </c>
      <c r="F39" s="7">
        <v>2.47479986E8</v>
      </c>
      <c r="G39" s="8">
        <v>2.63451731E8</v>
      </c>
      <c r="H39" s="8">
        <v>3.1363524132E8</v>
      </c>
      <c r="I39" s="8">
        <v>3.1363524132E8</v>
      </c>
      <c r="J39" s="8">
        <v>3.1353145075E8</v>
      </c>
      <c r="K39" s="8">
        <f t="shared" si="1"/>
        <v>-50183510.32</v>
      </c>
      <c r="L39" s="8">
        <v>2.47479986E8</v>
      </c>
      <c r="M39" s="8">
        <f t="shared" si="3"/>
        <v>263451731</v>
      </c>
      <c r="N39" s="9">
        <v>1.0</v>
      </c>
      <c r="O39" s="8">
        <f t="shared" si="4"/>
        <v>313635241.3</v>
      </c>
      <c r="P39" s="8">
        <f t="shared" si="5"/>
        <v>313635241.3</v>
      </c>
      <c r="Q39" s="8">
        <f t="shared" si="6"/>
        <v>-50183510.32</v>
      </c>
      <c r="R39" s="8">
        <f t="shared" si="7"/>
        <v>15971745</v>
      </c>
      <c r="S39" s="8">
        <f t="shared" si="8"/>
        <v>15971745</v>
      </c>
      <c r="T39" s="10">
        <f t="shared" si="9"/>
        <v>1.267315577</v>
      </c>
    </row>
    <row r="40">
      <c r="A40" s="5" t="s">
        <v>55</v>
      </c>
      <c r="B40" s="6" t="s">
        <v>56</v>
      </c>
      <c r="C40" s="6">
        <v>6.0</v>
      </c>
      <c r="D40" s="6" t="s">
        <v>85</v>
      </c>
      <c r="E40" s="6" t="s">
        <v>67</v>
      </c>
      <c r="F40" s="7">
        <v>1.97480086E8</v>
      </c>
      <c r="G40" s="8">
        <v>1.97480086E8</v>
      </c>
      <c r="H40" s="8">
        <v>1.127541139E8</v>
      </c>
      <c r="I40" s="8">
        <v>1.127541139E8</v>
      </c>
      <c r="J40" s="8">
        <v>1.1270473846E8</v>
      </c>
      <c r="K40" s="8">
        <f t="shared" si="1"/>
        <v>84725972.1</v>
      </c>
      <c r="L40" s="8">
        <v>1.97480086E8</v>
      </c>
      <c r="M40" s="8">
        <f t="shared" si="3"/>
        <v>197480086</v>
      </c>
      <c r="N40" s="9">
        <v>1.0</v>
      </c>
      <c r="O40" s="8">
        <f t="shared" si="4"/>
        <v>112754113.9</v>
      </c>
      <c r="P40" s="8">
        <f t="shared" si="5"/>
        <v>112754113.9</v>
      </c>
      <c r="Q40" s="8">
        <f t="shared" si="6"/>
        <v>84725972.1</v>
      </c>
      <c r="R40" s="8">
        <f t="shared" si="7"/>
        <v>0</v>
      </c>
      <c r="S40" s="8">
        <f t="shared" si="8"/>
        <v>0</v>
      </c>
      <c r="T40" s="10">
        <f t="shared" si="9"/>
        <v>0.5709644764</v>
      </c>
    </row>
    <row r="41">
      <c r="A41" s="5" t="s">
        <v>55</v>
      </c>
      <c r="B41" s="6" t="s">
        <v>56</v>
      </c>
      <c r="C41" s="6">
        <v>6.0</v>
      </c>
      <c r="D41" s="6" t="s">
        <v>86</v>
      </c>
      <c r="E41" s="6" t="s">
        <v>62</v>
      </c>
      <c r="F41" s="7">
        <v>2.07479986E8</v>
      </c>
      <c r="G41" s="8">
        <v>2.16584092E8</v>
      </c>
      <c r="H41" s="8">
        <v>1.7303785568E8</v>
      </c>
      <c r="I41" s="8">
        <v>1.7303785568E8</v>
      </c>
      <c r="J41" s="8">
        <v>1.7242367834E8</v>
      </c>
      <c r="K41" s="8">
        <f t="shared" si="1"/>
        <v>43546236.32</v>
      </c>
      <c r="L41" s="8">
        <v>2.07479986E8</v>
      </c>
      <c r="M41" s="8">
        <f t="shared" si="3"/>
        <v>216584092</v>
      </c>
      <c r="N41" s="9">
        <v>1.0</v>
      </c>
      <c r="O41" s="8">
        <f t="shared" si="4"/>
        <v>173037855.7</v>
      </c>
      <c r="P41" s="8">
        <f t="shared" si="5"/>
        <v>173037855.7</v>
      </c>
      <c r="Q41" s="8">
        <f t="shared" si="6"/>
        <v>43546236.32</v>
      </c>
      <c r="R41" s="8">
        <f t="shared" si="7"/>
        <v>9104106</v>
      </c>
      <c r="S41" s="8">
        <f t="shared" si="8"/>
        <v>9104106</v>
      </c>
      <c r="T41" s="10">
        <f t="shared" si="9"/>
        <v>0.8339978184</v>
      </c>
    </row>
    <row r="42">
      <c r="A42" s="5" t="s">
        <v>55</v>
      </c>
      <c r="B42" s="6" t="s">
        <v>56</v>
      </c>
      <c r="C42" s="6">
        <v>6.0</v>
      </c>
      <c r="D42" s="6" t="s">
        <v>87</v>
      </c>
      <c r="E42" s="6" t="s">
        <v>60</v>
      </c>
      <c r="F42" s="7">
        <v>2.494215684E9</v>
      </c>
      <c r="G42" s="8">
        <v>2.48962075803E9</v>
      </c>
      <c r="H42" s="8">
        <v>1.34859463358E9</v>
      </c>
      <c r="I42" s="8">
        <v>1.34859463358E9</v>
      </c>
      <c r="J42" s="8">
        <v>1.33940326162E9</v>
      </c>
      <c r="K42" s="8">
        <f t="shared" si="1"/>
        <v>1141026124</v>
      </c>
      <c r="L42" s="8">
        <v>2.494215684E9</v>
      </c>
      <c r="M42" s="8">
        <f t="shared" si="3"/>
        <v>2489620758</v>
      </c>
      <c r="N42" s="9">
        <v>1.0</v>
      </c>
      <c r="O42" s="8">
        <f t="shared" si="4"/>
        <v>1348594634</v>
      </c>
      <c r="P42" s="8">
        <f t="shared" si="5"/>
        <v>1348594634</v>
      </c>
      <c r="Q42" s="8">
        <f t="shared" si="6"/>
        <v>1141026124</v>
      </c>
      <c r="R42" s="8">
        <f t="shared" si="7"/>
        <v>-4594925.97</v>
      </c>
      <c r="S42" s="8">
        <f t="shared" si="8"/>
        <v>-4594925.97</v>
      </c>
      <c r="T42" s="10">
        <f t="shared" si="9"/>
        <v>0.5406888595</v>
      </c>
    </row>
    <row r="43">
      <c r="A43" s="5" t="s">
        <v>55</v>
      </c>
      <c r="B43" s="6" t="s">
        <v>56</v>
      </c>
      <c r="C43" s="6">
        <v>6.0</v>
      </c>
      <c r="D43" s="6" t="s">
        <v>88</v>
      </c>
      <c r="E43" s="6" t="s">
        <v>67</v>
      </c>
      <c r="F43" s="7">
        <v>2.33437564E8</v>
      </c>
      <c r="G43" s="8">
        <v>2.17937564E8</v>
      </c>
      <c r="H43" s="8">
        <v>2.695724386E7</v>
      </c>
      <c r="I43" s="8">
        <v>2.695724386E7</v>
      </c>
      <c r="J43" s="8">
        <v>2.694602886E7</v>
      </c>
      <c r="K43" s="8">
        <f t="shared" si="1"/>
        <v>190980320.1</v>
      </c>
      <c r="L43" s="8">
        <v>2.33437564E8</v>
      </c>
      <c r="M43" s="8">
        <f t="shared" si="3"/>
        <v>217937564</v>
      </c>
      <c r="N43" s="9">
        <v>1.0</v>
      </c>
      <c r="O43" s="8">
        <f t="shared" si="4"/>
        <v>26957243.86</v>
      </c>
      <c r="P43" s="8">
        <f t="shared" si="5"/>
        <v>26957243.86</v>
      </c>
      <c r="Q43" s="8">
        <f t="shared" si="6"/>
        <v>190980320.1</v>
      </c>
      <c r="R43" s="8">
        <f t="shared" si="7"/>
        <v>-15500000</v>
      </c>
      <c r="S43" s="8">
        <f t="shared" si="8"/>
        <v>-15500000</v>
      </c>
      <c r="T43" s="10">
        <f t="shared" si="9"/>
        <v>0.1154794601</v>
      </c>
    </row>
    <row r="44">
      <c r="A44" s="5" t="s">
        <v>55</v>
      </c>
      <c r="B44" s="6" t="s">
        <v>56</v>
      </c>
      <c r="C44" s="6">
        <v>6.0</v>
      </c>
      <c r="D44" s="6" t="s">
        <v>89</v>
      </c>
      <c r="E44" s="6" t="s">
        <v>62</v>
      </c>
      <c r="F44" s="7">
        <v>2.2745442E8</v>
      </c>
      <c r="G44" s="8">
        <v>2.30963325E8</v>
      </c>
      <c r="H44" s="8">
        <v>3.6135151139E8</v>
      </c>
      <c r="I44" s="8">
        <v>3.6135151139E8</v>
      </c>
      <c r="J44" s="8">
        <v>3.6118627798E8</v>
      </c>
      <c r="K44" s="8">
        <f t="shared" si="1"/>
        <v>-130388186.4</v>
      </c>
      <c r="L44" s="8">
        <v>2.2745442E8</v>
      </c>
      <c r="M44" s="8">
        <f t="shared" si="3"/>
        <v>230963325</v>
      </c>
      <c r="N44" s="9">
        <v>1.0</v>
      </c>
      <c r="O44" s="8">
        <f t="shared" si="4"/>
        <v>361351511.4</v>
      </c>
      <c r="P44" s="8">
        <f t="shared" si="5"/>
        <v>361351511.4</v>
      </c>
      <c r="Q44" s="8">
        <f t="shared" si="6"/>
        <v>-130388186.4</v>
      </c>
      <c r="R44" s="8">
        <f t="shared" si="7"/>
        <v>3508905</v>
      </c>
      <c r="S44" s="8">
        <f t="shared" si="8"/>
        <v>3508905</v>
      </c>
      <c r="T44" s="10">
        <f t="shared" si="9"/>
        <v>1.588676586</v>
      </c>
    </row>
    <row r="45">
      <c r="A45" s="5" t="s">
        <v>55</v>
      </c>
      <c r="B45" s="6" t="s">
        <v>56</v>
      </c>
      <c r="C45" s="6">
        <v>6.0</v>
      </c>
      <c r="D45" s="6" t="s">
        <v>90</v>
      </c>
      <c r="E45" s="6" t="s">
        <v>60</v>
      </c>
      <c r="F45" s="7">
        <v>9.2179986E7</v>
      </c>
      <c r="G45" s="8">
        <v>9.2179986E7</v>
      </c>
      <c r="H45" s="8">
        <v>0.0</v>
      </c>
      <c r="I45" s="8">
        <v>0.0</v>
      </c>
      <c r="J45" s="8">
        <v>0.0</v>
      </c>
      <c r="K45" s="8">
        <f t="shared" si="1"/>
        <v>92179986</v>
      </c>
      <c r="L45" s="8">
        <v>9.2179986E7</v>
      </c>
      <c r="M45" s="8">
        <f t="shared" si="3"/>
        <v>92179986</v>
      </c>
      <c r="N45" s="9">
        <v>1.0</v>
      </c>
      <c r="O45" s="8">
        <f t="shared" si="4"/>
        <v>0</v>
      </c>
      <c r="P45" s="8">
        <f t="shared" si="5"/>
        <v>0</v>
      </c>
      <c r="Q45" s="8">
        <f t="shared" si="6"/>
        <v>92179986</v>
      </c>
      <c r="R45" s="8">
        <f t="shared" si="7"/>
        <v>0</v>
      </c>
      <c r="S45" s="8">
        <f t="shared" si="8"/>
        <v>0</v>
      </c>
      <c r="T45" s="10">
        <f t="shared" si="9"/>
        <v>0</v>
      </c>
    </row>
    <row r="46">
      <c r="A46" s="5" t="s">
        <v>55</v>
      </c>
      <c r="B46" s="6" t="s">
        <v>56</v>
      </c>
      <c r="C46" s="6">
        <v>6.0</v>
      </c>
      <c r="D46" s="6" t="s">
        <v>91</v>
      </c>
      <c r="E46" s="6" t="s">
        <v>67</v>
      </c>
      <c r="F46" s="7">
        <v>1.12055086E8</v>
      </c>
      <c r="G46" s="8">
        <v>1.12055086E8</v>
      </c>
      <c r="H46" s="8">
        <v>0.0</v>
      </c>
      <c r="I46" s="8">
        <v>0.0</v>
      </c>
      <c r="J46" s="8">
        <v>0.0</v>
      </c>
      <c r="K46" s="8">
        <f t="shared" si="1"/>
        <v>112055086</v>
      </c>
      <c r="L46" s="8">
        <v>1.12055086E8</v>
      </c>
      <c r="M46" s="8">
        <f t="shared" si="3"/>
        <v>112055086</v>
      </c>
      <c r="N46" s="9">
        <v>1.0</v>
      </c>
      <c r="O46" s="8">
        <f t="shared" si="4"/>
        <v>0</v>
      </c>
      <c r="P46" s="8">
        <f t="shared" si="5"/>
        <v>0</v>
      </c>
      <c r="Q46" s="8">
        <f t="shared" si="6"/>
        <v>112055086</v>
      </c>
      <c r="R46" s="8">
        <f t="shared" si="7"/>
        <v>0</v>
      </c>
      <c r="S46" s="8">
        <f t="shared" si="8"/>
        <v>0</v>
      </c>
      <c r="T46" s="10">
        <f t="shared" si="9"/>
        <v>0</v>
      </c>
    </row>
    <row r="47">
      <c r="A47" s="5" t="s">
        <v>55</v>
      </c>
      <c r="B47" s="6" t="s">
        <v>56</v>
      </c>
      <c r="C47" s="6">
        <v>6.0</v>
      </c>
      <c r="D47" s="6" t="s">
        <v>92</v>
      </c>
      <c r="E47" s="6" t="s">
        <v>62</v>
      </c>
      <c r="F47" s="7">
        <v>1.12055082E8</v>
      </c>
      <c r="G47" s="8">
        <v>1.12055082E8</v>
      </c>
      <c r="H47" s="8">
        <v>0.0</v>
      </c>
      <c r="I47" s="8">
        <v>0.0</v>
      </c>
      <c r="J47" s="8">
        <v>0.0</v>
      </c>
      <c r="K47" s="8">
        <f t="shared" si="1"/>
        <v>112055082</v>
      </c>
      <c r="L47" s="8">
        <v>1.12055082E8</v>
      </c>
      <c r="M47" s="8">
        <f t="shared" si="3"/>
        <v>112055082</v>
      </c>
      <c r="N47" s="9">
        <v>1.0</v>
      </c>
      <c r="O47" s="8">
        <f t="shared" si="4"/>
        <v>0</v>
      </c>
      <c r="P47" s="8">
        <f t="shared" si="5"/>
        <v>0</v>
      </c>
      <c r="Q47" s="8">
        <f t="shared" si="6"/>
        <v>112055082</v>
      </c>
      <c r="R47" s="8">
        <f t="shared" si="7"/>
        <v>0</v>
      </c>
      <c r="S47" s="8">
        <f t="shared" si="8"/>
        <v>0</v>
      </c>
      <c r="T47" s="10">
        <f t="shared" si="9"/>
        <v>0</v>
      </c>
    </row>
    <row r="48">
      <c r="A48" s="5" t="s">
        <v>55</v>
      </c>
      <c r="B48" s="6" t="s">
        <v>56</v>
      </c>
      <c r="C48" s="6">
        <v>6.0</v>
      </c>
      <c r="D48" s="6" t="s">
        <v>93</v>
      </c>
      <c r="E48" s="6" t="s">
        <v>60</v>
      </c>
      <c r="F48" s="7">
        <v>4.7346212E7</v>
      </c>
      <c r="G48" s="8">
        <v>4.7346212E7</v>
      </c>
      <c r="H48" s="8">
        <v>0.0</v>
      </c>
      <c r="I48" s="8">
        <v>0.0</v>
      </c>
      <c r="J48" s="8">
        <v>0.0</v>
      </c>
      <c r="K48" s="8">
        <f t="shared" si="1"/>
        <v>47346212</v>
      </c>
      <c r="L48" s="8">
        <v>4.7346212E7</v>
      </c>
      <c r="M48" s="8">
        <f t="shared" si="3"/>
        <v>47346212</v>
      </c>
      <c r="N48" s="9">
        <v>1.0</v>
      </c>
      <c r="O48" s="8">
        <f t="shared" si="4"/>
        <v>0</v>
      </c>
      <c r="P48" s="8">
        <f t="shared" si="5"/>
        <v>0</v>
      </c>
      <c r="Q48" s="8">
        <f t="shared" si="6"/>
        <v>47346212</v>
      </c>
      <c r="R48" s="8">
        <f t="shared" si="7"/>
        <v>0</v>
      </c>
      <c r="S48" s="8">
        <f t="shared" si="8"/>
        <v>0</v>
      </c>
      <c r="T48" s="10">
        <f t="shared" si="9"/>
        <v>0</v>
      </c>
    </row>
    <row r="49">
      <c r="A49" s="5" t="s">
        <v>55</v>
      </c>
      <c r="B49" s="6" t="s">
        <v>56</v>
      </c>
      <c r="C49" s="6">
        <v>6.0</v>
      </c>
      <c r="D49" s="6" t="s">
        <v>94</v>
      </c>
      <c r="E49" s="6" t="s">
        <v>67</v>
      </c>
      <c r="F49" s="7">
        <v>4.6983966E7</v>
      </c>
      <c r="G49" s="8">
        <v>4.6983966E7</v>
      </c>
      <c r="H49" s="8">
        <v>0.0</v>
      </c>
      <c r="I49" s="8">
        <v>0.0</v>
      </c>
      <c r="J49" s="8">
        <v>0.0</v>
      </c>
      <c r="K49" s="8">
        <f t="shared" si="1"/>
        <v>46983966</v>
      </c>
      <c r="L49" s="8">
        <v>4.6983966E7</v>
      </c>
      <c r="M49" s="8">
        <f t="shared" si="3"/>
        <v>46983966</v>
      </c>
      <c r="N49" s="9">
        <v>1.0</v>
      </c>
      <c r="O49" s="8">
        <f t="shared" si="4"/>
        <v>0</v>
      </c>
      <c r="P49" s="8">
        <f t="shared" si="5"/>
        <v>0</v>
      </c>
      <c r="Q49" s="8">
        <f t="shared" si="6"/>
        <v>46983966</v>
      </c>
      <c r="R49" s="8">
        <f t="shared" si="7"/>
        <v>0</v>
      </c>
      <c r="S49" s="8">
        <f t="shared" si="8"/>
        <v>0</v>
      </c>
      <c r="T49" s="10">
        <f t="shared" si="9"/>
        <v>0</v>
      </c>
    </row>
    <row r="50">
      <c r="A50" s="5" t="s">
        <v>55</v>
      </c>
      <c r="B50" s="6" t="s">
        <v>56</v>
      </c>
      <c r="C50" s="6">
        <v>6.0</v>
      </c>
      <c r="D50" s="6" t="s">
        <v>95</v>
      </c>
      <c r="E50" s="6" t="s">
        <v>62</v>
      </c>
      <c r="F50" s="7">
        <v>6.0323654E7</v>
      </c>
      <c r="G50" s="8">
        <v>6.0323654E7</v>
      </c>
      <c r="H50" s="8">
        <v>0.0</v>
      </c>
      <c r="I50" s="8">
        <v>0.0</v>
      </c>
      <c r="J50" s="8">
        <v>0.0</v>
      </c>
      <c r="K50" s="8">
        <f t="shared" si="1"/>
        <v>60323654</v>
      </c>
      <c r="L50" s="8">
        <v>6.0323654E7</v>
      </c>
      <c r="M50" s="8">
        <f t="shared" si="3"/>
        <v>60323654</v>
      </c>
      <c r="N50" s="9">
        <v>1.0</v>
      </c>
      <c r="O50" s="8">
        <f t="shared" si="4"/>
        <v>0</v>
      </c>
      <c r="P50" s="8">
        <f t="shared" si="5"/>
        <v>0</v>
      </c>
      <c r="Q50" s="8">
        <f t="shared" si="6"/>
        <v>60323654</v>
      </c>
      <c r="R50" s="8">
        <f t="shared" si="7"/>
        <v>0</v>
      </c>
      <c r="S50" s="8">
        <f t="shared" si="8"/>
        <v>0</v>
      </c>
      <c r="T50" s="10">
        <f t="shared" si="9"/>
        <v>0</v>
      </c>
    </row>
    <row r="51">
      <c r="A51" s="5" t="s">
        <v>39</v>
      </c>
      <c r="B51" s="6" t="s">
        <v>56</v>
      </c>
      <c r="C51" s="6">
        <v>6.0</v>
      </c>
      <c r="D51" s="6" t="s">
        <v>96</v>
      </c>
      <c r="E51" s="6" t="s">
        <v>97</v>
      </c>
      <c r="F51" s="7">
        <v>9.6886417E8</v>
      </c>
      <c r="G51" s="8">
        <v>1.03557548543E9</v>
      </c>
      <c r="H51" s="8">
        <v>4.7141523823E8</v>
      </c>
      <c r="I51" s="8">
        <v>4.6196731823E8</v>
      </c>
      <c r="J51" s="8">
        <v>4.4099645381E8</v>
      </c>
      <c r="K51" s="8">
        <f t="shared" si="1"/>
        <v>564160247.2</v>
      </c>
      <c r="L51" s="8">
        <v>9.6886417E8</v>
      </c>
      <c r="M51" s="8">
        <f t="shared" si="3"/>
        <v>1035575485</v>
      </c>
      <c r="N51" s="9">
        <v>1.0</v>
      </c>
      <c r="O51" s="8">
        <f t="shared" si="4"/>
        <v>471415238.2</v>
      </c>
      <c r="P51" s="8">
        <f t="shared" si="5"/>
        <v>461967318.2</v>
      </c>
      <c r="Q51" s="8">
        <f t="shared" si="6"/>
        <v>564160247.2</v>
      </c>
      <c r="R51" s="8">
        <f t="shared" si="7"/>
        <v>66711315.43</v>
      </c>
      <c r="S51" s="8">
        <f t="shared" si="8"/>
        <v>66711315.43</v>
      </c>
      <c r="T51" s="10">
        <f t="shared" si="9"/>
        <v>0.476813296</v>
      </c>
    </row>
    <row r="52">
      <c r="A52" s="12" t="s">
        <v>55</v>
      </c>
      <c r="B52" s="6" t="s">
        <v>56</v>
      </c>
      <c r="C52" s="6">
        <v>6.0</v>
      </c>
      <c r="D52" s="6" t="s">
        <v>98</v>
      </c>
      <c r="E52" s="6" t="s">
        <v>99</v>
      </c>
      <c r="F52" s="7">
        <v>2.21E8</v>
      </c>
      <c r="G52" s="8">
        <v>2.212163E8</v>
      </c>
      <c r="H52" s="8">
        <v>333753.0</v>
      </c>
      <c r="I52" s="8">
        <v>333753.0</v>
      </c>
      <c r="J52" s="8">
        <v>333753.0</v>
      </c>
      <c r="K52" s="8">
        <f t="shared" si="1"/>
        <v>220882547</v>
      </c>
      <c r="L52" s="8">
        <v>2.21E8</v>
      </c>
      <c r="M52" s="8">
        <f t="shared" si="3"/>
        <v>221216300</v>
      </c>
      <c r="N52" s="9">
        <v>1.0</v>
      </c>
      <c r="O52" s="8">
        <f t="shared" si="4"/>
        <v>333753</v>
      </c>
      <c r="P52" s="8">
        <f t="shared" si="5"/>
        <v>333753</v>
      </c>
      <c r="Q52" s="8">
        <f t="shared" si="6"/>
        <v>220882547</v>
      </c>
      <c r="R52" s="8">
        <f t="shared" si="7"/>
        <v>216300</v>
      </c>
      <c r="S52" s="8">
        <f t="shared" si="8"/>
        <v>216300</v>
      </c>
      <c r="T52" s="10">
        <f t="shared" si="9"/>
        <v>0.00151019457</v>
      </c>
    </row>
    <row r="53">
      <c r="A53" s="12" t="s">
        <v>55</v>
      </c>
      <c r="B53" s="6" t="s">
        <v>56</v>
      </c>
      <c r="C53" s="6">
        <v>6.0</v>
      </c>
      <c r="D53" s="6" t="s">
        <v>100</v>
      </c>
      <c r="E53" s="6" t="s">
        <v>101</v>
      </c>
      <c r="F53" s="7">
        <v>1.129E8</v>
      </c>
      <c r="G53" s="8">
        <v>1.14513E8</v>
      </c>
      <c r="H53" s="8">
        <v>1912484.3</v>
      </c>
      <c r="I53" s="8">
        <v>1912484.3</v>
      </c>
      <c r="J53" s="8">
        <v>1912484.3</v>
      </c>
      <c r="K53" s="8">
        <f t="shared" si="1"/>
        <v>112600515.7</v>
      </c>
      <c r="L53" s="8">
        <v>1.129E8</v>
      </c>
      <c r="M53" s="8">
        <f t="shared" si="3"/>
        <v>114513000</v>
      </c>
      <c r="N53" s="9">
        <v>1.0</v>
      </c>
      <c r="O53" s="8">
        <f t="shared" si="4"/>
        <v>1912484.3</v>
      </c>
      <c r="P53" s="8">
        <f t="shared" si="5"/>
        <v>1912484.3</v>
      </c>
      <c r="Q53" s="8">
        <f t="shared" si="6"/>
        <v>112600515.7</v>
      </c>
      <c r="R53" s="8">
        <f t="shared" si="7"/>
        <v>1613000</v>
      </c>
      <c r="S53" s="8">
        <f t="shared" si="8"/>
        <v>1613000</v>
      </c>
      <c r="T53" s="10">
        <f t="shared" si="9"/>
        <v>0.01693963065</v>
      </c>
    </row>
    <row r="54">
      <c r="A54" s="5" t="s">
        <v>24</v>
      </c>
      <c r="B54" s="6" t="s">
        <v>102</v>
      </c>
      <c r="C54" s="6">
        <v>7.0</v>
      </c>
      <c r="D54" s="6" t="s">
        <v>103</v>
      </c>
      <c r="E54" s="6" t="s">
        <v>104</v>
      </c>
      <c r="F54" s="7">
        <v>200000.0</v>
      </c>
      <c r="G54" s="8">
        <v>200000.0</v>
      </c>
      <c r="H54" s="8">
        <v>101259.04</v>
      </c>
      <c r="I54" s="8">
        <v>101259.04</v>
      </c>
      <c r="J54" s="8">
        <v>101259.04</v>
      </c>
      <c r="K54" s="8">
        <f t="shared" si="1"/>
        <v>98740.96</v>
      </c>
      <c r="L54" s="8">
        <f>F54*N54</f>
        <v>200000</v>
      </c>
      <c r="M54" s="8">
        <f t="shared" si="3"/>
        <v>200000</v>
      </c>
      <c r="N54" s="9">
        <v>1.0</v>
      </c>
      <c r="O54" s="8">
        <f t="shared" si="4"/>
        <v>101259.04</v>
      </c>
      <c r="P54" s="8">
        <f t="shared" si="5"/>
        <v>101259.04</v>
      </c>
      <c r="Q54" s="8">
        <f t="shared" si="6"/>
        <v>98740.96</v>
      </c>
      <c r="R54" s="8">
        <f t="shared" si="7"/>
        <v>0</v>
      </c>
      <c r="S54" s="8">
        <f t="shared" si="8"/>
        <v>0</v>
      </c>
      <c r="T54" s="10">
        <f t="shared" si="9"/>
        <v>0.5062952</v>
      </c>
    </row>
    <row r="55">
      <c r="A55" s="12" t="s">
        <v>105</v>
      </c>
      <c r="B55" s="6" t="s">
        <v>106</v>
      </c>
      <c r="C55" s="6">
        <v>10.0</v>
      </c>
      <c r="D55" s="6" t="s">
        <v>107</v>
      </c>
      <c r="E55" s="6" t="s">
        <v>108</v>
      </c>
      <c r="F55" s="7">
        <v>3.0E8</v>
      </c>
      <c r="G55" s="8">
        <v>5.1415538341E8</v>
      </c>
      <c r="H55" s="8">
        <v>2.1415538341E8</v>
      </c>
      <c r="I55" s="8">
        <v>2.1415538341E8</v>
      </c>
      <c r="J55" s="8">
        <v>2.1415538341E8</v>
      </c>
      <c r="K55" s="8">
        <f t="shared" si="1"/>
        <v>300000000</v>
      </c>
      <c r="L55" s="8">
        <v>3.0E8</v>
      </c>
      <c r="M55" s="8">
        <f t="shared" si="3"/>
        <v>25707769.17</v>
      </c>
      <c r="N55" s="9">
        <v>0.05</v>
      </c>
      <c r="O55" s="8">
        <f t="shared" si="4"/>
        <v>10707769.17</v>
      </c>
      <c r="P55" s="8">
        <f t="shared" si="5"/>
        <v>10707769.17</v>
      </c>
      <c r="Q55" s="8">
        <f t="shared" si="6"/>
        <v>15000000</v>
      </c>
      <c r="R55" s="8">
        <f t="shared" si="7"/>
        <v>214155383.4</v>
      </c>
      <c r="S55" s="8">
        <f t="shared" si="8"/>
        <v>10707769.17</v>
      </c>
      <c r="T55" s="10">
        <f t="shared" si="9"/>
        <v>0.0356925639</v>
      </c>
    </row>
    <row r="56">
      <c r="A56" s="12" t="s">
        <v>105</v>
      </c>
      <c r="B56" s="6" t="s">
        <v>106</v>
      </c>
      <c r="C56" s="6">
        <v>10.0</v>
      </c>
      <c r="D56" s="6" t="s">
        <v>109</v>
      </c>
      <c r="E56" s="6" t="s">
        <v>110</v>
      </c>
      <c r="F56" s="7">
        <v>4.6E7</v>
      </c>
      <c r="G56" s="8">
        <v>1.602236695E7</v>
      </c>
      <c r="H56" s="8">
        <v>1.602236695E7</v>
      </c>
      <c r="I56" s="8">
        <v>1.602236695E7</v>
      </c>
      <c r="J56" s="8">
        <v>1.602236695E7</v>
      </c>
      <c r="K56" s="8">
        <f t="shared" si="1"/>
        <v>0</v>
      </c>
      <c r="L56" s="8">
        <v>4.6E7</v>
      </c>
      <c r="M56" s="8">
        <f t="shared" si="3"/>
        <v>801118.3475</v>
      </c>
      <c r="N56" s="9">
        <v>0.05</v>
      </c>
      <c r="O56" s="8">
        <f t="shared" si="4"/>
        <v>801118.3475</v>
      </c>
      <c r="P56" s="8">
        <f t="shared" si="5"/>
        <v>801118.3475</v>
      </c>
      <c r="Q56" s="8">
        <f t="shared" si="6"/>
        <v>0</v>
      </c>
      <c r="R56" s="8">
        <f t="shared" si="7"/>
        <v>-29977633.05</v>
      </c>
      <c r="S56" s="8">
        <f t="shared" si="8"/>
        <v>-1498881.653</v>
      </c>
      <c r="T56" s="10">
        <f t="shared" si="9"/>
        <v>0.01741561625</v>
      </c>
    </row>
    <row r="57">
      <c r="A57" s="12" t="s">
        <v>105</v>
      </c>
      <c r="B57" s="6" t="s">
        <v>106</v>
      </c>
      <c r="C57" s="6">
        <v>10.0</v>
      </c>
      <c r="D57" s="6" t="s">
        <v>111</v>
      </c>
      <c r="E57" s="6" t="s">
        <v>112</v>
      </c>
      <c r="F57" s="7">
        <v>2.7E7</v>
      </c>
      <c r="G57" s="8">
        <v>3.778539391E7</v>
      </c>
      <c r="H57" s="8">
        <v>3.778539389E7</v>
      </c>
      <c r="I57" s="8">
        <v>3.778539389E7</v>
      </c>
      <c r="J57" s="8">
        <v>3.778539389E7</v>
      </c>
      <c r="K57" s="8">
        <f t="shared" si="1"/>
        <v>0.01999999583</v>
      </c>
      <c r="L57" s="8">
        <v>2.7E7</v>
      </c>
      <c r="M57" s="8">
        <f t="shared" si="3"/>
        <v>1889269.696</v>
      </c>
      <c r="N57" s="9">
        <v>0.05</v>
      </c>
      <c r="O57" s="8">
        <f t="shared" si="4"/>
        <v>1889269.695</v>
      </c>
      <c r="P57" s="8">
        <f t="shared" si="5"/>
        <v>1889269.695</v>
      </c>
      <c r="Q57" s="8">
        <f t="shared" si="6"/>
        <v>0.0009999997914</v>
      </c>
      <c r="R57" s="8">
        <f t="shared" si="7"/>
        <v>10785393.91</v>
      </c>
      <c r="S57" s="8">
        <f t="shared" si="8"/>
        <v>539269.6955</v>
      </c>
      <c r="T57" s="10">
        <f t="shared" si="9"/>
        <v>0.06997295165</v>
      </c>
    </row>
    <row r="58">
      <c r="A58" s="12" t="s">
        <v>105</v>
      </c>
      <c r="B58" s="6" t="s">
        <v>106</v>
      </c>
      <c r="C58" s="6">
        <v>10.0</v>
      </c>
      <c r="D58" s="6" t="s">
        <v>113</v>
      </c>
      <c r="E58" s="6" t="s">
        <v>114</v>
      </c>
      <c r="F58" s="7">
        <v>3.5E7</v>
      </c>
      <c r="G58" s="8">
        <v>6670188.42</v>
      </c>
      <c r="H58" s="8">
        <v>6670188.42</v>
      </c>
      <c r="I58" s="8">
        <v>6670188.42</v>
      </c>
      <c r="J58" s="8">
        <v>6670188.42</v>
      </c>
      <c r="K58" s="8">
        <f t="shared" si="1"/>
        <v>0</v>
      </c>
      <c r="L58" s="8">
        <v>3.5E7</v>
      </c>
      <c r="M58" s="8">
        <f t="shared" si="3"/>
        <v>333509.421</v>
      </c>
      <c r="N58" s="9">
        <v>0.05</v>
      </c>
      <c r="O58" s="8">
        <f t="shared" si="4"/>
        <v>333509.421</v>
      </c>
      <c r="P58" s="8">
        <f t="shared" si="5"/>
        <v>333509.421</v>
      </c>
      <c r="Q58" s="8">
        <f t="shared" si="6"/>
        <v>0</v>
      </c>
      <c r="R58" s="8">
        <f t="shared" si="7"/>
        <v>-28329811.58</v>
      </c>
      <c r="S58" s="8">
        <f t="shared" si="8"/>
        <v>-1416490.579</v>
      </c>
      <c r="T58" s="10">
        <f t="shared" si="9"/>
        <v>0.0095288406</v>
      </c>
    </row>
    <row r="59">
      <c r="A59" s="12" t="s">
        <v>105</v>
      </c>
      <c r="B59" s="6" t="s">
        <v>106</v>
      </c>
      <c r="C59" s="6">
        <v>10.0</v>
      </c>
      <c r="D59" s="6" t="s">
        <v>115</v>
      </c>
      <c r="E59" s="6" t="s">
        <v>116</v>
      </c>
      <c r="F59" s="7">
        <v>5.7E7</v>
      </c>
      <c r="G59" s="8">
        <v>4.061344205E7</v>
      </c>
      <c r="H59" s="8">
        <v>4.061344205E7</v>
      </c>
      <c r="I59" s="8">
        <v>4.061344205E7</v>
      </c>
      <c r="J59" s="8">
        <v>4.061344205E7</v>
      </c>
      <c r="K59" s="8">
        <f t="shared" si="1"/>
        <v>0</v>
      </c>
      <c r="L59" s="8">
        <v>5.7E7</v>
      </c>
      <c r="M59" s="8">
        <f t="shared" si="3"/>
        <v>2030672.103</v>
      </c>
      <c r="N59" s="9">
        <v>0.05</v>
      </c>
      <c r="O59" s="8">
        <f t="shared" si="4"/>
        <v>2030672.103</v>
      </c>
      <c r="P59" s="8">
        <f t="shared" si="5"/>
        <v>2030672.103</v>
      </c>
      <c r="Q59" s="8">
        <f t="shared" si="6"/>
        <v>0</v>
      </c>
      <c r="R59" s="8">
        <f t="shared" si="7"/>
        <v>-16386557.95</v>
      </c>
      <c r="S59" s="8">
        <f t="shared" si="8"/>
        <v>-819327.8975</v>
      </c>
      <c r="T59" s="10">
        <f t="shared" si="9"/>
        <v>0.03562582636</v>
      </c>
    </row>
    <row r="60">
      <c r="A60" s="12" t="s">
        <v>105</v>
      </c>
      <c r="B60" s="6" t="s">
        <v>106</v>
      </c>
      <c r="C60" s="6">
        <v>10.0</v>
      </c>
      <c r="D60" s="6" t="s">
        <v>117</v>
      </c>
      <c r="E60" s="6" t="s">
        <v>118</v>
      </c>
      <c r="F60" s="7">
        <v>7.0E7</v>
      </c>
      <c r="G60" s="8">
        <v>3.637108281E7</v>
      </c>
      <c r="H60" s="8">
        <v>3.637108281E7</v>
      </c>
      <c r="I60" s="8">
        <v>3.637108281E7</v>
      </c>
      <c r="J60" s="8">
        <v>3.637108281E7</v>
      </c>
      <c r="K60" s="8">
        <f t="shared" si="1"/>
        <v>0</v>
      </c>
      <c r="L60" s="8">
        <v>7.0E7</v>
      </c>
      <c r="M60" s="8">
        <f t="shared" si="3"/>
        <v>1818554.141</v>
      </c>
      <c r="N60" s="9">
        <v>0.05</v>
      </c>
      <c r="O60" s="8">
        <f t="shared" si="4"/>
        <v>1818554.141</v>
      </c>
      <c r="P60" s="8">
        <f t="shared" si="5"/>
        <v>1818554.141</v>
      </c>
      <c r="Q60" s="8">
        <f t="shared" si="6"/>
        <v>0</v>
      </c>
      <c r="R60" s="8">
        <f t="shared" si="7"/>
        <v>-33628917.19</v>
      </c>
      <c r="S60" s="8">
        <f t="shared" si="8"/>
        <v>-1681445.86</v>
      </c>
      <c r="T60" s="10">
        <f t="shared" si="9"/>
        <v>0.02597934486</v>
      </c>
    </row>
    <row r="61">
      <c r="A61" s="12" t="s">
        <v>105</v>
      </c>
      <c r="B61" s="6" t="s">
        <v>106</v>
      </c>
      <c r="C61" s="6">
        <v>10.0</v>
      </c>
      <c r="D61" s="6" t="s">
        <v>119</v>
      </c>
      <c r="E61" s="6" t="s">
        <v>120</v>
      </c>
      <c r="F61" s="7">
        <v>6.0E7</v>
      </c>
      <c r="G61" s="8">
        <v>1.309204211E7</v>
      </c>
      <c r="H61" s="8">
        <v>1.309204211E7</v>
      </c>
      <c r="I61" s="8">
        <v>1.309204211E7</v>
      </c>
      <c r="J61" s="8">
        <v>1.309204211E7</v>
      </c>
      <c r="K61" s="8">
        <f t="shared" si="1"/>
        <v>0</v>
      </c>
      <c r="L61" s="8">
        <v>6.0E7</v>
      </c>
      <c r="M61" s="8">
        <f t="shared" si="3"/>
        <v>654602.1055</v>
      </c>
      <c r="N61" s="9">
        <v>0.05</v>
      </c>
      <c r="O61" s="8">
        <f t="shared" si="4"/>
        <v>654602.1055</v>
      </c>
      <c r="P61" s="8">
        <f t="shared" si="5"/>
        <v>654602.1055</v>
      </c>
      <c r="Q61" s="8">
        <f t="shared" si="6"/>
        <v>0</v>
      </c>
      <c r="R61" s="8">
        <f t="shared" si="7"/>
        <v>-46907957.89</v>
      </c>
      <c r="S61" s="8">
        <f t="shared" si="8"/>
        <v>-2345397.895</v>
      </c>
      <c r="T61" s="10">
        <f t="shared" si="9"/>
        <v>0.01091003509</v>
      </c>
    </row>
    <row r="62">
      <c r="A62" s="12" t="s">
        <v>105</v>
      </c>
      <c r="B62" s="6" t="s">
        <v>106</v>
      </c>
      <c r="C62" s="6">
        <v>10.0</v>
      </c>
      <c r="D62" s="6" t="s">
        <v>121</v>
      </c>
      <c r="E62" s="6" t="s">
        <v>122</v>
      </c>
      <c r="F62" s="7">
        <v>5.2E7</v>
      </c>
      <c r="G62" s="8">
        <v>9099641.84</v>
      </c>
      <c r="H62" s="8">
        <v>9099641.84</v>
      </c>
      <c r="I62" s="8">
        <v>9099641.84</v>
      </c>
      <c r="J62" s="8">
        <v>9099641.84</v>
      </c>
      <c r="K62" s="8">
        <f t="shared" si="1"/>
        <v>0</v>
      </c>
      <c r="L62" s="8">
        <v>5.2E7</v>
      </c>
      <c r="M62" s="8">
        <f t="shared" si="3"/>
        <v>454982.092</v>
      </c>
      <c r="N62" s="9">
        <v>0.05</v>
      </c>
      <c r="O62" s="8">
        <f t="shared" si="4"/>
        <v>454982.092</v>
      </c>
      <c r="P62" s="8">
        <f t="shared" si="5"/>
        <v>454982.092</v>
      </c>
      <c r="Q62" s="8">
        <f t="shared" si="6"/>
        <v>0</v>
      </c>
      <c r="R62" s="8">
        <f t="shared" si="7"/>
        <v>-42900358.16</v>
      </c>
      <c r="S62" s="8">
        <f t="shared" si="8"/>
        <v>-2145017.908</v>
      </c>
      <c r="T62" s="10">
        <f t="shared" si="9"/>
        <v>0.008749655615</v>
      </c>
    </row>
    <row r="63">
      <c r="A63" s="12" t="s">
        <v>105</v>
      </c>
      <c r="B63" s="6" t="s">
        <v>106</v>
      </c>
      <c r="C63" s="6">
        <v>10.0</v>
      </c>
      <c r="D63" s="6" t="s">
        <v>123</v>
      </c>
      <c r="E63" s="6" t="s">
        <v>124</v>
      </c>
      <c r="F63" s="7">
        <v>5.7E7</v>
      </c>
      <c r="G63" s="8">
        <v>6.221602363E7</v>
      </c>
      <c r="H63" s="8">
        <v>6.221602363E7</v>
      </c>
      <c r="I63" s="8">
        <v>6.221602363E7</v>
      </c>
      <c r="J63" s="8">
        <v>6.221602363E7</v>
      </c>
      <c r="K63" s="8">
        <f t="shared" si="1"/>
        <v>0</v>
      </c>
      <c r="L63" s="8">
        <v>5.7E7</v>
      </c>
      <c r="M63" s="8">
        <f t="shared" si="3"/>
        <v>3110801.182</v>
      </c>
      <c r="N63" s="9">
        <v>0.05</v>
      </c>
      <c r="O63" s="8">
        <f t="shared" si="4"/>
        <v>3110801.182</v>
      </c>
      <c r="P63" s="8">
        <f t="shared" si="5"/>
        <v>3110801.182</v>
      </c>
      <c r="Q63" s="8">
        <f t="shared" si="6"/>
        <v>0</v>
      </c>
      <c r="R63" s="8">
        <f t="shared" si="7"/>
        <v>5216023.63</v>
      </c>
      <c r="S63" s="8">
        <f t="shared" si="8"/>
        <v>260801.1815</v>
      </c>
      <c r="T63" s="10">
        <f t="shared" si="9"/>
        <v>0.05457545932</v>
      </c>
    </row>
    <row r="64">
      <c r="A64" s="12" t="s">
        <v>105</v>
      </c>
      <c r="B64" s="6" t="s">
        <v>106</v>
      </c>
      <c r="C64" s="6">
        <v>10.0</v>
      </c>
      <c r="D64" s="6" t="s">
        <v>125</v>
      </c>
      <c r="E64" s="6" t="s">
        <v>126</v>
      </c>
      <c r="F64" s="7">
        <v>6.9E7</v>
      </c>
      <c r="G64" s="8">
        <v>5.111251997E7</v>
      </c>
      <c r="H64" s="8">
        <v>5.111251997E7</v>
      </c>
      <c r="I64" s="8">
        <v>5.111251997E7</v>
      </c>
      <c r="J64" s="8">
        <v>5.111251997E7</v>
      </c>
      <c r="K64" s="8">
        <f t="shared" si="1"/>
        <v>0</v>
      </c>
      <c r="L64" s="8">
        <v>6.9E7</v>
      </c>
      <c r="M64" s="8">
        <f t="shared" si="3"/>
        <v>2555625.999</v>
      </c>
      <c r="N64" s="9">
        <v>0.05</v>
      </c>
      <c r="O64" s="8">
        <f t="shared" si="4"/>
        <v>2555625.999</v>
      </c>
      <c r="P64" s="8">
        <f t="shared" si="5"/>
        <v>2555625.999</v>
      </c>
      <c r="Q64" s="8">
        <f t="shared" si="6"/>
        <v>0</v>
      </c>
      <c r="R64" s="8">
        <f t="shared" si="7"/>
        <v>-17887480.03</v>
      </c>
      <c r="S64" s="8">
        <f t="shared" si="8"/>
        <v>-894374.0015</v>
      </c>
      <c r="T64" s="10">
        <f t="shared" si="9"/>
        <v>0.03703805795</v>
      </c>
    </row>
    <row r="65">
      <c r="A65" s="12" t="s">
        <v>105</v>
      </c>
      <c r="B65" s="6" t="s">
        <v>106</v>
      </c>
      <c r="C65" s="6">
        <v>10.0</v>
      </c>
      <c r="D65" s="6" t="s">
        <v>127</v>
      </c>
      <c r="E65" s="6" t="s">
        <v>110</v>
      </c>
      <c r="F65" s="7">
        <v>4.1E7</v>
      </c>
      <c r="G65" s="8">
        <v>0.0</v>
      </c>
      <c r="H65" s="8">
        <v>0.0</v>
      </c>
      <c r="I65" s="8">
        <v>0.0</v>
      </c>
      <c r="J65" s="8">
        <v>0.0</v>
      </c>
      <c r="K65" s="8">
        <f t="shared" si="1"/>
        <v>0</v>
      </c>
      <c r="L65" s="8">
        <v>4.1E7</v>
      </c>
      <c r="M65" s="8">
        <f t="shared" si="3"/>
        <v>0</v>
      </c>
      <c r="N65" s="9">
        <v>0.05</v>
      </c>
      <c r="O65" s="8">
        <f t="shared" si="4"/>
        <v>0</v>
      </c>
      <c r="P65" s="8">
        <f t="shared" si="5"/>
        <v>0</v>
      </c>
      <c r="Q65" s="8">
        <f t="shared" si="6"/>
        <v>0</v>
      </c>
      <c r="R65" s="8">
        <f t="shared" si="7"/>
        <v>-41000000</v>
      </c>
      <c r="S65" s="8">
        <f t="shared" si="8"/>
        <v>-2050000</v>
      </c>
      <c r="T65" s="10">
        <f t="shared" si="9"/>
        <v>0</v>
      </c>
    </row>
    <row r="66">
      <c r="A66" s="12" t="s">
        <v>105</v>
      </c>
      <c r="B66" s="6" t="s">
        <v>106</v>
      </c>
      <c r="C66" s="6">
        <v>10.0</v>
      </c>
      <c r="D66" s="6" t="s">
        <v>128</v>
      </c>
      <c r="E66" s="6" t="s">
        <v>129</v>
      </c>
      <c r="F66" s="7">
        <v>3.7E7</v>
      </c>
      <c r="G66" s="8">
        <v>1.99599119E7</v>
      </c>
      <c r="H66" s="8">
        <v>1.99599119E7</v>
      </c>
      <c r="I66" s="8">
        <v>1.99599119E7</v>
      </c>
      <c r="J66" s="8">
        <v>1.99599119E7</v>
      </c>
      <c r="K66" s="8">
        <f t="shared" si="1"/>
        <v>0</v>
      </c>
      <c r="L66" s="8">
        <v>3.7E7</v>
      </c>
      <c r="M66" s="8">
        <f t="shared" si="3"/>
        <v>997995.595</v>
      </c>
      <c r="N66" s="9">
        <v>0.05</v>
      </c>
      <c r="O66" s="8">
        <f t="shared" si="4"/>
        <v>997995.595</v>
      </c>
      <c r="P66" s="8">
        <f t="shared" si="5"/>
        <v>997995.595</v>
      </c>
      <c r="Q66" s="8">
        <f t="shared" si="6"/>
        <v>0</v>
      </c>
      <c r="R66" s="8">
        <f t="shared" si="7"/>
        <v>-17040088.1</v>
      </c>
      <c r="S66" s="8">
        <f t="shared" si="8"/>
        <v>-852004.405</v>
      </c>
      <c r="T66" s="10">
        <f t="shared" si="9"/>
        <v>0.02697285392</v>
      </c>
    </row>
    <row r="67">
      <c r="A67" s="12" t="s">
        <v>105</v>
      </c>
      <c r="B67" s="6" t="s">
        <v>106</v>
      </c>
      <c r="C67" s="6">
        <v>10.0</v>
      </c>
      <c r="D67" s="6" t="s">
        <v>130</v>
      </c>
      <c r="E67" s="6" t="s">
        <v>131</v>
      </c>
      <c r="F67" s="7">
        <v>2.3E7</v>
      </c>
      <c r="G67" s="8">
        <v>2.11196712E7</v>
      </c>
      <c r="H67" s="8">
        <v>2.11196712E7</v>
      </c>
      <c r="I67" s="8">
        <v>2.11196712E7</v>
      </c>
      <c r="J67" s="8">
        <v>2.11196712E7</v>
      </c>
      <c r="K67" s="8">
        <f t="shared" si="1"/>
        <v>0</v>
      </c>
      <c r="L67" s="8">
        <v>2.3E7</v>
      </c>
      <c r="M67" s="8">
        <f t="shared" si="3"/>
        <v>1055983.56</v>
      </c>
      <c r="N67" s="9">
        <v>0.05</v>
      </c>
      <c r="O67" s="8">
        <f t="shared" si="4"/>
        <v>1055983.56</v>
      </c>
      <c r="P67" s="8">
        <f t="shared" si="5"/>
        <v>1055983.56</v>
      </c>
      <c r="Q67" s="8">
        <f t="shared" si="6"/>
        <v>0</v>
      </c>
      <c r="R67" s="8">
        <f t="shared" si="7"/>
        <v>-1880328.8</v>
      </c>
      <c r="S67" s="8">
        <f t="shared" si="8"/>
        <v>-94016.44</v>
      </c>
      <c r="T67" s="10">
        <f t="shared" si="9"/>
        <v>0.0459123287</v>
      </c>
    </row>
    <row r="68">
      <c r="A68" s="12" t="s">
        <v>105</v>
      </c>
      <c r="B68" s="6" t="s">
        <v>106</v>
      </c>
      <c r="C68" s="6">
        <v>10.0</v>
      </c>
      <c r="D68" s="6" t="s">
        <v>132</v>
      </c>
      <c r="E68" s="6" t="s">
        <v>133</v>
      </c>
      <c r="F68" s="7">
        <v>2.6E7</v>
      </c>
      <c r="G68" s="8">
        <v>1.133672812E7</v>
      </c>
      <c r="H68" s="8">
        <v>1.133672812E7</v>
      </c>
      <c r="I68" s="8">
        <v>1.133672812E7</v>
      </c>
      <c r="J68" s="8">
        <v>1.133672812E7</v>
      </c>
      <c r="K68" s="8">
        <f t="shared" si="1"/>
        <v>0</v>
      </c>
      <c r="L68" s="8">
        <v>2.6E7</v>
      </c>
      <c r="M68" s="8">
        <f t="shared" si="3"/>
        <v>566836.406</v>
      </c>
      <c r="N68" s="9">
        <v>0.05</v>
      </c>
      <c r="O68" s="8">
        <f t="shared" si="4"/>
        <v>566836.406</v>
      </c>
      <c r="P68" s="8">
        <f t="shared" si="5"/>
        <v>566836.406</v>
      </c>
      <c r="Q68" s="8">
        <f t="shared" si="6"/>
        <v>0</v>
      </c>
      <c r="R68" s="8">
        <f t="shared" si="7"/>
        <v>-14663271.88</v>
      </c>
      <c r="S68" s="8">
        <f t="shared" si="8"/>
        <v>-733163.594</v>
      </c>
      <c r="T68" s="10">
        <f t="shared" si="9"/>
        <v>0.02180140023</v>
      </c>
    </row>
    <row r="69">
      <c r="A69" s="12" t="s">
        <v>43</v>
      </c>
      <c r="B69" s="6" t="s">
        <v>134</v>
      </c>
      <c r="C69" s="6">
        <v>13.0</v>
      </c>
      <c r="D69" s="6" t="s">
        <v>135</v>
      </c>
      <c r="E69" s="6" t="s">
        <v>136</v>
      </c>
      <c r="F69" s="7">
        <v>1.070253E9</v>
      </c>
      <c r="G69" s="8">
        <v>7.9383791888E8</v>
      </c>
      <c r="H69" s="8">
        <v>7.9121364788E8</v>
      </c>
      <c r="I69" s="8">
        <v>7.9121364788E8</v>
      </c>
      <c r="J69" s="8">
        <v>7.9121364788E8</v>
      </c>
      <c r="K69" s="8">
        <f t="shared" si="1"/>
        <v>2624271</v>
      </c>
      <c r="L69" s="8">
        <v>1.070253E9</v>
      </c>
      <c r="M69" s="8">
        <f t="shared" si="3"/>
        <v>793837918.9</v>
      </c>
      <c r="N69" s="9">
        <v>1.0</v>
      </c>
      <c r="O69" s="8">
        <f t="shared" si="4"/>
        <v>791213647.9</v>
      </c>
      <c r="P69" s="8">
        <f t="shared" si="5"/>
        <v>791213647.9</v>
      </c>
      <c r="Q69" s="8">
        <f t="shared" si="6"/>
        <v>2624271</v>
      </c>
      <c r="R69" s="8">
        <f t="shared" si="7"/>
        <v>-276415081.1</v>
      </c>
      <c r="S69" s="8">
        <f t="shared" si="8"/>
        <v>-276415081.1</v>
      </c>
      <c r="T69" s="10">
        <f t="shared" si="9"/>
        <v>0.7392772063</v>
      </c>
    </row>
    <row r="70">
      <c r="A70" s="12" t="s">
        <v>43</v>
      </c>
      <c r="B70" s="6" t="s">
        <v>137</v>
      </c>
      <c r="C70" s="6">
        <v>14.0</v>
      </c>
      <c r="D70" s="6" t="s">
        <v>138</v>
      </c>
      <c r="E70" s="6" t="s">
        <v>139</v>
      </c>
      <c r="F70" s="7">
        <v>2.79038295E8</v>
      </c>
      <c r="G70" s="8">
        <v>2.4867499333E8</v>
      </c>
      <c r="H70" s="8">
        <v>1.8993650967E8</v>
      </c>
      <c r="I70" s="8">
        <v>1.8991550967E8</v>
      </c>
      <c r="J70" s="8">
        <v>1.6960758521E8</v>
      </c>
      <c r="K70" s="8">
        <f t="shared" si="1"/>
        <v>58738483.66</v>
      </c>
      <c r="L70" s="8">
        <f>F70*N70</f>
        <v>2455536.996</v>
      </c>
      <c r="M70" s="8">
        <f t="shared" si="3"/>
        <v>2188339.941</v>
      </c>
      <c r="N70" s="9">
        <v>0.0088</v>
      </c>
      <c r="O70" s="8">
        <f t="shared" si="4"/>
        <v>1671441.285</v>
      </c>
      <c r="P70" s="8">
        <f t="shared" si="5"/>
        <v>1671256.485</v>
      </c>
      <c r="Q70" s="8">
        <f t="shared" si="6"/>
        <v>516898.6562</v>
      </c>
      <c r="R70" s="8">
        <f t="shared" si="7"/>
        <v>-30363301.67</v>
      </c>
      <c r="S70" s="8">
        <f t="shared" si="8"/>
        <v>-267197.0547</v>
      </c>
      <c r="T70" s="10">
        <f t="shared" si="9"/>
        <v>0.6806073327</v>
      </c>
    </row>
    <row r="71">
      <c r="A71" s="5" t="s">
        <v>39</v>
      </c>
      <c r="B71" s="6" t="s">
        <v>140</v>
      </c>
      <c r="C71" s="6">
        <v>24.0</v>
      </c>
      <c r="D71" s="6" t="s">
        <v>141</v>
      </c>
      <c r="E71" s="6" t="s">
        <v>142</v>
      </c>
      <c r="F71" s="7">
        <v>5.6828267E7</v>
      </c>
      <c r="G71" s="8">
        <v>5.8778367E7</v>
      </c>
      <c r="H71" s="8">
        <v>2.544723152E7</v>
      </c>
      <c r="I71" s="8">
        <v>2.544723152E7</v>
      </c>
      <c r="J71" s="8">
        <v>2.184723152E7</v>
      </c>
      <c r="K71" s="8">
        <f t="shared" si="1"/>
        <v>33331135.48</v>
      </c>
      <c r="L71" s="8">
        <v>5.6828267E7</v>
      </c>
      <c r="M71" s="8">
        <f t="shared" si="3"/>
        <v>58778367</v>
      </c>
      <c r="N71" s="9">
        <v>1.0</v>
      </c>
      <c r="O71" s="8">
        <f t="shared" si="4"/>
        <v>25447231.52</v>
      </c>
      <c r="P71" s="8">
        <f t="shared" si="5"/>
        <v>25447231.52</v>
      </c>
      <c r="Q71" s="8">
        <f t="shared" si="6"/>
        <v>33331135.48</v>
      </c>
      <c r="R71" s="8">
        <f t="shared" si="7"/>
        <v>1950100</v>
      </c>
      <c r="S71" s="8">
        <f t="shared" si="8"/>
        <v>1950100</v>
      </c>
      <c r="T71" s="10">
        <f t="shared" si="9"/>
        <v>0.4477917921</v>
      </c>
    </row>
    <row r="72">
      <c r="A72" s="5" t="s">
        <v>28</v>
      </c>
      <c r="B72" s="6" t="s">
        <v>143</v>
      </c>
      <c r="C72" s="6">
        <v>28.0</v>
      </c>
      <c r="D72" s="6" t="s">
        <v>144</v>
      </c>
      <c r="E72" s="6" t="s">
        <v>145</v>
      </c>
      <c r="F72" s="7">
        <v>4.6229849E8</v>
      </c>
      <c r="G72" s="8">
        <v>4.2767349E8</v>
      </c>
      <c r="H72" s="8">
        <v>2.7174407E8</v>
      </c>
      <c r="I72" s="8">
        <v>2.7174407E8</v>
      </c>
      <c r="J72" s="8">
        <v>4699300.0</v>
      </c>
      <c r="K72" s="8">
        <f t="shared" si="1"/>
        <v>155929420</v>
      </c>
      <c r="L72" s="8">
        <f t="shared" ref="L72:L83" si="11">F72*N72</f>
        <v>46229849</v>
      </c>
      <c r="M72" s="8">
        <f t="shared" si="3"/>
        <v>42767349</v>
      </c>
      <c r="N72" s="9">
        <v>0.1</v>
      </c>
      <c r="O72" s="8">
        <f t="shared" si="4"/>
        <v>27174407</v>
      </c>
      <c r="P72" s="8">
        <f t="shared" si="5"/>
        <v>27174407</v>
      </c>
      <c r="Q72" s="8">
        <f t="shared" si="6"/>
        <v>15592942</v>
      </c>
      <c r="R72" s="8">
        <f t="shared" si="7"/>
        <v>-34625000</v>
      </c>
      <c r="S72" s="8">
        <f t="shared" si="8"/>
        <v>-3462500</v>
      </c>
      <c r="T72" s="10">
        <f t="shared" si="9"/>
        <v>0.5878108535</v>
      </c>
    </row>
    <row r="73">
      <c r="A73" s="12" t="s">
        <v>43</v>
      </c>
      <c r="B73" s="6" t="s">
        <v>143</v>
      </c>
      <c r="C73" s="6">
        <v>28.0</v>
      </c>
      <c r="D73" s="6" t="s">
        <v>146</v>
      </c>
      <c r="E73" s="6" t="s">
        <v>147</v>
      </c>
      <c r="F73" s="7">
        <v>5.0295E7</v>
      </c>
      <c r="G73" s="8">
        <v>5.0295E7</v>
      </c>
      <c r="H73" s="8">
        <v>6330000.0</v>
      </c>
      <c r="I73" s="8">
        <v>6330000.0</v>
      </c>
      <c r="J73" s="8">
        <v>6330000.0</v>
      </c>
      <c r="K73" s="8">
        <f t="shared" si="1"/>
        <v>43965000</v>
      </c>
      <c r="L73" s="8">
        <f t="shared" si="11"/>
        <v>26656350</v>
      </c>
      <c r="M73" s="8">
        <f t="shared" si="3"/>
        <v>26656350</v>
      </c>
      <c r="N73" s="9">
        <v>0.53</v>
      </c>
      <c r="O73" s="8">
        <f t="shared" si="4"/>
        <v>3354900</v>
      </c>
      <c r="P73" s="8">
        <f t="shared" si="5"/>
        <v>3354900</v>
      </c>
      <c r="Q73" s="8">
        <f t="shared" si="6"/>
        <v>23301450</v>
      </c>
      <c r="R73" s="8">
        <f t="shared" si="7"/>
        <v>0</v>
      </c>
      <c r="S73" s="8">
        <f t="shared" si="8"/>
        <v>0</v>
      </c>
      <c r="T73" s="10">
        <f t="shared" si="9"/>
        <v>0.1258574411</v>
      </c>
    </row>
    <row r="74">
      <c r="A74" s="5" t="s">
        <v>39</v>
      </c>
      <c r="B74" s="6" t="s">
        <v>143</v>
      </c>
      <c r="C74" s="6">
        <v>28.0</v>
      </c>
      <c r="D74" s="6" t="s">
        <v>148</v>
      </c>
      <c r="E74" s="6" t="s">
        <v>149</v>
      </c>
      <c r="F74" s="7">
        <v>2.8205E8</v>
      </c>
      <c r="G74" s="8">
        <v>2.8205E8</v>
      </c>
      <c r="H74" s="8">
        <v>6.256965065E7</v>
      </c>
      <c r="I74" s="8">
        <v>6.256965065E7</v>
      </c>
      <c r="J74" s="8">
        <v>6.256965065E7</v>
      </c>
      <c r="K74" s="8">
        <f t="shared" si="1"/>
        <v>219480349.4</v>
      </c>
      <c r="L74" s="8">
        <f t="shared" si="11"/>
        <v>282050000</v>
      </c>
      <c r="M74" s="8">
        <f t="shared" si="3"/>
        <v>282050000</v>
      </c>
      <c r="N74" s="9">
        <v>1.0</v>
      </c>
      <c r="O74" s="8">
        <f t="shared" si="4"/>
        <v>62569650.65</v>
      </c>
      <c r="P74" s="8">
        <f t="shared" si="5"/>
        <v>62569650.65</v>
      </c>
      <c r="Q74" s="8">
        <f t="shared" si="6"/>
        <v>219480349.4</v>
      </c>
      <c r="R74" s="8">
        <f t="shared" si="7"/>
        <v>0</v>
      </c>
      <c r="S74" s="8">
        <f t="shared" si="8"/>
        <v>0</v>
      </c>
      <c r="T74" s="10">
        <f t="shared" si="9"/>
        <v>0.2218388607</v>
      </c>
    </row>
    <row r="75">
      <c r="A75" s="5" t="s">
        <v>28</v>
      </c>
      <c r="B75" s="6" t="s">
        <v>143</v>
      </c>
      <c r="C75" s="6">
        <v>28.0</v>
      </c>
      <c r="D75" s="6" t="s">
        <v>96</v>
      </c>
      <c r="E75" s="6" t="s">
        <v>150</v>
      </c>
      <c r="F75" s="7">
        <v>4.11705757E9</v>
      </c>
      <c r="G75" s="8">
        <v>4.24781557E9</v>
      </c>
      <c r="H75" s="8">
        <v>4.23296095753E9</v>
      </c>
      <c r="I75" s="8">
        <v>4.23296095753E9</v>
      </c>
      <c r="J75" s="8">
        <v>4.23170275753E9</v>
      </c>
      <c r="K75" s="8">
        <f t="shared" si="1"/>
        <v>14854612.47</v>
      </c>
      <c r="L75" s="8">
        <f t="shared" si="11"/>
        <v>2058528785</v>
      </c>
      <c r="M75" s="8">
        <f t="shared" si="3"/>
        <v>2123907785</v>
      </c>
      <c r="N75" s="9">
        <v>0.5</v>
      </c>
      <c r="O75" s="8">
        <f t="shared" si="4"/>
        <v>2116480479</v>
      </c>
      <c r="P75" s="8">
        <f t="shared" si="5"/>
        <v>2116480479</v>
      </c>
      <c r="Q75" s="8">
        <f t="shared" si="6"/>
        <v>7427306.235</v>
      </c>
      <c r="R75" s="8">
        <f t="shared" si="7"/>
        <v>130758000</v>
      </c>
      <c r="S75" s="8">
        <f t="shared" si="8"/>
        <v>65379000</v>
      </c>
      <c r="T75" s="10">
        <f t="shared" si="9"/>
        <v>1.028151996</v>
      </c>
    </row>
    <row r="76">
      <c r="A76" s="12" t="s">
        <v>43</v>
      </c>
      <c r="B76" s="6" t="s">
        <v>143</v>
      </c>
      <c r="C76" s="6">
        <v>28.0</v>
      </c>
      <c r="D76" s="6" t="s">
        <v>151</v>
      </c>
      <c r="E76" s="6" t="s">
        <v>152</v>
      </c>
      <c r="F76" s="7">
        <v>5.054062E8</v>
      </c>
      <c r="G76" s="8">
        <v>5.114162E8</v>
      </c>
      <c r="H76" s="8">
        <v>1.61318165E8</v>
      </c>
      <c r="I76" s="8">
        <v>1.61318165E8</v>
      </c>
      <c r="J76" s="8">
        <v>1.50799165E8</v>
      </c>
      <c r="K76" s="8">
        <f t="shared" si="1"/>
        <v>350098035</v>
      </c>
      <c r="L76" s="8">
        <f t="shared" si="11"/>
        <v>252703100</v>
      </c>
      <c r="M76" s="8">
        <f t="shared" si="3"/>
        <v>255708100</v>
      </c>
      <c r="N76" s="9">
        <v>0.5</v>
      </c>
      <c r="O76" s="8">
        <f t="shared" si="4"/>
        <v>80659082.5</v>
      </c>
      <c r="P76" s="8">
        <f t="shared" si="5"/>
        <v>80659082.5</v>
      </c>
      <c r="Q76" s="8">
        <f t="shared" si="6"/>
        <v>175049017.5</v>
      </c>
      <c r="R76" s="8">
        <f t="shared" si="7"/>
        <v>6010000</v>
      </c>
      <c r="S76" s="8">
        <f t="shared" si="8"/>
        <v>3005000</v>
      </c>
      <c r="T76" s="10">
        <f t="shared" si="9"/>
        <v>0.3191851722</v>
      </c>
    </row>
    <row r="77">
      <c r="A77" s="13" t="s">
        <v>43</v>
      </c>
      <c r="B77" s="6" t="s">
        <v>143</v>
      </c>
      <c r="C77" s="6">
        <v>28.0</v>
      </c>
      <c r="D77" s="6" t="s">
        <v>153</v>
      </c>
      <c r="E77" s="6" t="s">
        <v>154</v>
      </c>
      <c r="F77" s="7">
        <v>4.495345E8</v>
      </c>
      <c r="G77" s="8">
        <v>7.5427305831E8</v>
      </c>
      <c r="H77" s="8">
        <v>3.7671061159E8</v>
      </c>
      <c r="I77" s="8">
        <v>3.7671061159E8</v>
      </c>
      <c r="J77" s="8">
        <v>3.5475952198E8</v>
      </c>
      <c r="K77" s="8">
        <f t="shared" si="1"/>
        <v>377562446.7</v>
      </c>
      <c r="L77" s="8">
        <f t="shared" si="11"/>
        <v>224767250</v>
      </c>
      <c r="M77" s="8">
        <f t="shared" si="3"/>
        <v>377136529.2</v>
      </c>
      <c r="N77" s="9">
        <v>0.5</v>
      </c>
      <c r="O77" s="8">
        <f t="shared" si="4"/>
        <v>188355305.8</v>
      </c>
      <c r="P77" s="8">
        <f t="shared" si="5"/>
        <v>188355305.8</v>
      </c>
      <c r="Q77" s="8">
        <f t="shared" si="6"/>
        <v>188781223.4</v>
      </c>
      <c r="R77" s="8">
        <f t="shared" si="7"/>
        <v>304738558.3</v>
      </c>
      <c r="S77" s="8">
        <f t="shared" si="8"/>
        <v>152369279.2</v>
      </c>
      <c r="T77" s="10">
        <f t="shared" si="9"/>
        <v>0.8380015585</v>
      </c>
    </row>
    <row r="78">
      <c r="A78" s="12" t="s">
        <v>43</v>
      </c>
      <c r="B78" s="6" t="s">
        <v>143</v>
      </c>
      <c r="C78" s="6">
        <v>28.0</v>
      </c>
      <c r="D78" s="6" t="s">
        <v>155</v>
      </c>
      <c r="E78" s="6" t="s">
        <v>156</v>
      </c>
      <c r="F78" s="7">
        <v>3.01E7</v>
      </c>
      <c r="G78" s="8">
        <v>9.496272714E7</v>
      </c>
      <c r="H78" s="8">
        <v>6.4701332E7</v>
      </c>
      <c r="I78" s="8">
        <v>6.4701332E7</v>
      </c>
      <c r="J78" s="8">
        <v>6.4701332E7</v>
      </c>
      <c r="K78" s="8">
        <f t="shared" si="1"/>
        <v>30261395.14</v>
      </c>
      <c r="L78" s="8">
        <f t="shared" si="11"/>
        <v>15050000</v>
      </c>
      <c r="M78" s="8">
        <f t="shared" si="3"/>
        <v>47481363.57</v>
      </c>
      <c r="N78" s="9">
        <v>0.5</v>
      </c>
      <c r="O78" s="8">
        <f t="shared" si="4"/>
        <v>32350666</v>
      </c>
      <c r="P78" s="8">
        <f t="shared" si="5"/>
        <v>32350666</v>
      </c>
      <c r="Q78" s="8">
        <f t="shared" si="6"/>
        <v>15130697.57</v>
      </c>
      <c r="R78" s="8">
        <f t="shared" si="7"/>
        <v>64862727.14</v>
      </c>
      <c r="S78" s="8">
        <f t="shared" si="8"/>
        <v>32431363.57</v>
      </c>
      <c r="T78" s="10">
        <f t="shared" si="9"/>
        <v>2.149545914</v>
      </c>
    </row>
    <row r="79">
      <c r="A79" s="5" t="s">
        <v>39</v>
      </c>
      <c r="B79" s="6" t="s">
        <v>143</v>
      </c>
      <c r="C79" s="6">
        <v>28.0</v>
      </c>
      <c r="D79" s="6" t="s">
        <v>157</v>
      </c>
      <c r="E79" s="6" t="s">
        <v>158</v>
      </c>
      <c r="F79" s="7">
        <v>8076200.0</v>
      </c>
      <c r="G79" s="8">
        <v>2.30562E7</v>
      </c>
      <c r="H79" s="8">
        <v>2.153556699E7</v>
      </c>
      <c r="I79" s="8">
        <v>2.153556699E7</v>
      </c>
      <c r="J79" s="8">
        <v>2.084606699E7</v>
      </c>
      <c r="K79" s="8">
        <f t="shared" si="1"/>
        <v>1520633.01</v>
      </c>
      <c r="L79" s="8">
        <f t="shared" si="11"/>
        <v>8076200</v>
      </c>
      <c r="M79" s="8">
        <f t="shared" si="3"/>
        <v>23056200</v>
      </c>
      <c r="N79" s="9">
        <v>1.0</v>
      </c>
      <c r="O79" s="8">
        <f t="shared" si="4"/>
        <v>21535566.99</v>
      </c>
      <c r="P79" s="8">
        <f t="shared" si="5"/>
        <v>21535566.99</v>
      </c>
      <c r="Q79" s="8">
        <f t="shared" si="6"/>
        <v>1520633.01</v>
      </c>
      <c r="R79" s="8">
        <f t="shared" si="7"/>
        <v>14980000</v>
      </c>
      <c r="S79" s="8">
        <f t="shared" si="8"/>
        <v>14980000</v>
      </c>
      <c r="T79" s="10">
        <f t="shared" si="9"/>
        <v>2.666547013</v>
      </c>
    </row>
    <row r="80">
      <c r="A80" s="5" t="s">
        <v>24</v>
      </c>
      <c r="B80" s="6" t="s">
        <v>143</v>
      </c>
      <c r="C80" s="6">
        <v>28.0</v>
      </c>
      <c r="D80" s="6" t="s">
        <v>159</v>
      </c>
      <c r="E80" s="6" t="s">
        <v>160</v>
      </c>
      <c r="F80" s="7">
        <v>1.640135E7</v>
      </c>
      <c r="G80" s="8">
        <v>1.6853E7</v>
      </c>
      <c r="H80" s="8">
        <v>1.373626232E7</v>
      </c>
      <c r="I80" s="8">
        <v>1.373626232E7</v>
      </c>
      <c r="J80" s="8">
        <v>1.373626232E7</v>
      </c>
      <c r="K80" s="8">
        <f t="shared" si="1"/>
        <v>3116737.68</v>
      </c>
      <c r="L80" s="8">
        <f t="shared" si="11"/>
        <v>8200675</v>
      </c>
      <c r="M80" s="8">
        <f t="shared" si="3"/>
        <v>8426500</v>
      </c>
      <c r="N80" s="9">
        <v>0.5</v>
      </c>
      <c r="O80" s="8">
        <f t="shared" si="4"/>
        <v>6868131.16</v>
      </c>
      <c r="P80" s="8">
        <f t="shared" si="5"/>
        <v>6868131.16</v>
      </c>
      <c r="Q80" s="8">
        <f t="shared" si="6"/>
        <v>1558368.84</v>
      </c>
      <c r="R80" s="8">
        <f t="shared" si="7"/>
        <v>451650</v>
      </c>
      <c r="S80" s="8">
        <f t="shared" si="8"/>
        <v>225825</v>
      </c>
      <c r="T80" s="10">
        <f t="shared" si="9"/>
        <v>0.8375080295</v>
      </c>
    </row>
    <row r="81">
      <c r="A81" s="5" t="s">
        <v>55</v>
      </c>
      <c r="B81" s="6" t="s">
        <v>143</v>
      </c>
      <c r="C81" s="6">
        <v>28.0</v>
      </c>
      <c r="D81" s="6" t="s">
        <v>161</v>
      </c>
      <c r="E81" s="6" t="s">
        <v>162</v>
      </c>
      <c r="F81" s="7">
        <v>9976470.0</v>
      </c>
      <c r="G81" s="8">
        <v>9899470.0</v>
      </c>
      <c r="H81" s="8">
        <v>6466164.22</v>
      </c>
      <c r="I81" s="8">
        <v>6466164.22</v>
      </c>
      <c r="J81" s="8">
        <v>6466164.22</v>
      </c>
      <c r="K81" s="8">
        <f t="shared" si="1"/>
        <v>3433305.78</v>
      </c>
      <c r="L81" s="8">
        <f t="shared" si="11"/>
        <v>9976470</v>
      </c>
      <c r="M81" s="8">
        <f t="shared" si="3"/>
        <v>9899470</v>
      </c>
      <c r="N81" s="9">
        <v>1.0</v>
      </c>
      <c r="O81" s="8">
        <f t="shared" si="4"/>
        <v>6466164.22</v>
      </c>
      <c r="P81" s="8">
        <f t="shared" si="5"/>
        <v>6466164.22</v>
      </c>
      <c r="Q81" s="8">
        <f t="shared" si="6"/>
        <v>3433305.78</v>
      </c>
      <c r="R81" s="8">
        <f t="shared" si="7"/>
        <v>-77000</v>
      </c>
      <c r="S81" s="8">
        <f t="shared" si="8"/>
        <v>-77000</v>
      </c>
      <c r="T81" s="10">
        <f t="shared" si="9"/>
        <v>0.6481414989</v>
      </c>
    </row>
    <row r="82">
      <c r="A82" s="5" t="s">
        <v>20</v>
      </c>
      <c r="B82" s="6" t="s">
        <v>143</v>
      </c>
      <c r="C82" s="6">
        <v>28.0</v>
      </c>
      <c r="D82" s="6" t="s">
        <v>163</v>
      </c>
      <c r="E82" s="6" t="s">
        <v>164</v>
      </c>
      <c r="F82" s="7">
        <v>9.574962E7</v>
      </c>
      <c r="G82" s="8">
        <v>9.322312E7</v>
      </c>
      <c r="H82" s="8">
        <v>5.376701475E7</v>
      </c>
      <c r="I82" s="8">
        <v>5.376701475E7</v>
      </c>
      <c r="J82" s="8">
        <v>5.301506475E7</v>
      </c>
      <c r="K82" s="8">
        <f t="shared" si="1"/>
        <v>39456105.25</v>
      </c>
      <c r="L82" s="8">
        <f t="shared" si="11"/>
        <v>95749620</v>
      </c>
      <c r="M82" s="8">
        <f t="shared" si="3"/>
        <v>93223120</v>
      </c>
      <c r="N82" s="9">
        <v>1.0</v>
      </c>
      <c r="O82" s="8">
        <f t="shared" si="4"/>
        <v>53767014.75</v>
      </c>
      <c r="P82" s="8">
        <f t="shared" si="5"/>
        <v>53767014.75</v>
      </c>
      <c r="Q82" s="8">
        <f t="shared" si="6"/>
        <v>39456105.25</v>
      </c>
      <c r="R82" s="8">
        <f t="shared" si="7"/>
        <v>-2526500</v>
      </c>
      <c r="S82" s="8">
        <f t="shared" si="8"/>
        <v>-2526500</v>
      </c>
      <c r="T82" s="10">
        <f t="shared" si="9"/>
        <v>0.5615376306</v>
      </c>
    </row>
    <row r="83">
      <c r="A83" s="5" t="s">
        <v>39</v>
      </c>
      <c r="B83" s="6" t="s">
        <v>143</v>
      </c>
      <c r="C83" s="6">
        <v>28.0</v>
      </c>
      <c r="D83" s="6">
        <v>19.0</v>
      </c>
      <c r="E83" s="6" t="s">
        <v>165</v>
      </c>
      <c r="F83" s="7">
        <v>1.47969713E9</v>
      </c>
      <c r="G83" s="8">
        <v>1.49701313E9</v>
      </c>
      <c r="H83" s="8">
        <v>1.05552016621E9</v>
      </c>
      <c r="I83" s="8">
        <v>1.05551184321E9</v>
      </c>
      <c r="J83" s="8">
        <v>1.03552697615E9</v>
      </c>
      <c r="K83" s="8">
        <f t="shared" si="1"/>
        <v>441492963.8</v>
      </c>
      <c r="L83" s="8">
        <f t="shared" si="11"/>
        <v>1479697130</v>
      </c>
      <c r="M83" s="8">
        <f t="shared" si="3"/>
        <v>1497013130</v>
      </c>
      <c r="N83" s="9">
        <v>1.0</v>
      </c>
      <c r="O83" s="8">
        <f t="shared" si="4"/>
        <v>1055520166</v>
      </c>
      <c r="P83" s="8">
        <f t="shared" si="5"/>
        <v>1055511843</v>
      </c>
      <c r="Q83" s="8">
        <f t="shared" si="6"/>
        <v>441492963.8</v>
      </c>
      <c r="R83" s="8">
        <f t="shared" si="7"/>
        <v>17316000</v>
      </c>
      <c r="S83" s="8">
        <f t="shared" si="8"/>
        <v>17316000</v>
      </c>
      <c r="T83" s="10">
        <f t="shared" si="9"/>
        <v>0.713329655</v>
      </c>
    </row>
    <row r="84">
      <c r="A84" s="5" t="s">
        <v>166</v>
      </c>
      <c r="B84" s="6" t="s">
        <v>167</v>
      </c>
      <c r="C84" s="6">
        <v>29.0</v>
      </c>
      <c r="D84" s="6" t="s">
        <v>36</v>
      </c>
      <c r="E84" s="6" t="s">
        <v>168</v>
      </c>
      <c r="F84" s="7">
        <v>6.29979E8</v>
      </c>
      <c r="G84" s="8">
        <v>8.9241376314E8</v>
      </c>
      <c r="H84" s="8">
        <v>5.2024938423E8</v>
      </c>
      <c r="I84" s="8">
        <v>5.2024938423E8</v>
      </c>
      <c r="J84" s="8">
        <v>5.1704868729E8</v>
      </c>
      <c r="K84" s="8">
        <f t="shared" si="1"/>
        <v>372164378.9</v>
      </c>
      <c r="L84" s="8">
        <v>6.38514E8</v>
      </c>
      <c r="M84" s="8">
        <f t="shared" si="3"/>
        <v>6693103.224</v>
      </c>
      <c r="N84" s="9">
        <v>0.0075</v>
      </c>
      <c r="O84" s="14">
        <f t="shared" si="4"/>
        <v>3901870.382</v>
      </c>
      <c r="P84" s="8">
        <f t="shared" si="5"/>
        <v>3901870.382</v>
      </c>
      <c r="Q84" s="14">
        <f t="shared" si="6"/>
        <v>2791232.842</v>
      </c>
      <c r="R84" s="14">
        <f t="shared" si="7"/>
        <v>262434763.1</v>
      </c>
      <c r="S84" s="14">
        <f t="shared" si="8"/>
        <v>1968260.724</v>
      </c>
      <c r="T84" s="15">
        <f t="shared" si="9"/>
        <v>0.006110861127</v>
      </c>
    </row>
    <row r="85">
      <c r="A85" s="5" t="s">
        <v>166</v>
      </c>
      <c r="B85" s="6" t="s">
        <v>167</v>
      </c>
      <c r="C85" s="6">
        <v>29.0</v>
      </c>
      <c r="D85" s="6" t="s">
        <v>169</v>
      </c>
      <c r="E85" s="6" t="s">
        <v>170</v>
      </c>
      <c r="F85" s="7">
        <v>4.17085E8</v>
      </c>
      <c r="G85" s="8">
        <v>5.0075178149E8</v>
      </c>
      <c r="H85" s="8">
        <v>2.9335608062E8</v>
      </c>
      <c r="I85" s="8">
        <v>2.9335608062E8</v>
      </c>
      <c r="J85" s="8">
        <v>2.895403483E8</v>
      </c>
      <c r="K85" s="8">
        <f t="shared" si="1"/>
        <v>207395700.9</v>
      </c>
      <c r="L85" s="8">
        <v>4.16985E8</v>
      </c>
      <c r="M85" s="8">
        <f t="shared" si="3"/>
        <v>120180427.6</v>
      </c>
      <c r="N85" s="9">
        <v>0.24</v>
      </c>
      <c r="O85" s="14">
        <f t="shared" si="4"/>
        <v>70405459.35</v>
      </c>
      <c r="P85" s="8">
        <f t="shared" si="5"/>
        <v>70405459.35</v>
      </c>
      <c r="Q85" s="14">
        <f t="shared" si="6"/>
        <v>49774968.21</v>
      </c>
      <c r="R85" s="14">
        <f t="shared" si="7"/>
        <v>83666781.49</v>
      </c>
      <c r="S85" s="14">
        <f t="shared" si="8"/>
        <v>20080027.56</v>
      </c>
      <c r="T85" s="15">
        <f t="shared" si="9"/>
        <v>0.1688441055</v>
      </c>
    </row>
    <row r="86">
      <c r="A86" s="5" t="s">
        <v>166</v>
      </c>
      <c r="B86" s="6" t="s">
        <v>167</v>
      </c>
      <c r="C86" s="6">
        <v>29.0</v>
      </c>
      <c r="D86" s="6" t="s">
        <v>171</v>
      </c>
      <c r="E86" s="6" t="s">
        <v>172</v>
      </c>
      <c r="F86" s="7">
        <v>2.628E7</v>
      </c>
      <c r="G86" s="8">
        <v>6.38411E7</v>
      </c>
      <c r="H86" s="8">
        <v>5.214640871E7</v>
      </c>
      <c r="I86" s="8">
        <v>5.214640871E7</v>
      </c>
      <c r="J86" s="8">
        <v>5.214640871E7</v>
      </c>
      <c r="K86" s="8">
        <f t="shared" si="1"/>
        <v>11694691.29</v>
      </c>
      <c r="L86" s="8">
        <v>2.628E7</v>
      </c>
      <c r="M86" s="8">
        <f t="shared" si="3"/>
        <v>7022521</v>
      </c>
      <c r="N86" s="9">
        <v>0.11</v>
      </c>
      <c r="O86" s="14">
        <f t="shared" si="4"/>
        <v>5736104.958</v>
      </c>
      <c r="P86" s="8">
        <f t="shared" si="5"/>
        <v>5736104.958</v>
      </c>
      <c r="Q86" s="14">
        <f t="shared" si="6"/>
        <v>1286416.042</v>
      </c>
      <c r="R86" s="14">
        <f t="shared" si="7"/>
        <v>37561100</v>
      </c>
      <c r="S86" s="14">
        <f t="shared" si="8"/>
        <v>4131721</v>
      </c>
      <c r="T86" s="15">
        <f t="shared" si="9"/>
        <v>0.218268834</v>
      </c>
    </row>
    <row r="87">
      <c r="A87" s="5" t="s">
        <v>166</v>
      </c>
      <c r="B87" s="6" t="s">
        <v>167</v>
      </c>
      <c r="C87" s="6">
        <v>29.0</v>
      </c>
      <c r="D87" s="6" t="s">
        <v>173</v>
      </c>
      <c r="E87" s="6" t="s">
        <v>174</v>
      </c>
      <c r="F87" s="7">
        <v>6.734362E9</v>
      </c>
      <c r="G87" s="8">
        <v>7.09798523833E9</v>
      </c>
      <c r="H87" s="8">
        <v>5.11245604461E9</v>
      </c>
      <c r="I87" s="8">
        <v>5.11245604461E9</v>
      </c>
      <c r="J87" s="8">
        <v>4.94945609062E9</v>
      </c>
      <c r="K87" s="8">
        <f t="shared" si="1"/>
        <v>1985529194</v>
      </c>
      <c r="L87" s="8">
        <v>6.734362E9</v>
      </c>
      <c r="M87" s="8">
        <f t="shared" si="3"/>
        <v>7097985.238</v>
      </c>
      <c r="N87" s="9">
        <v>0.001</v>
      </c>
      <c r="O87" s="14">
        <f t="shared" si="4"/>
        <v>5112456.045</v>
      </c>
      <c r="P87" s="8">
        <f t="shared" si="5"/>
        <v>5112456.045</v>
      </c>
      <c r="Q87" s="14">
        <f t="shared" si="6"/>
        <v>1985529.194</v>
      </c>
      <c r="R87" s="14">
        <f t="shared" si="7"/>
        <v>363623238.3</v>
      </c>
      <c r="S87" s="14">
        <f t="shared" si="8"/>
        <v>363623.2383</v>
      </c>
      <c r="T87" s="15">
        <f t="shared" si="9"/>
        <v>0.0007591596716</v>
      </c>
    </row>
    <row r="88">
      <c r="A88" s="5" t="s">
        <v>39</v>
      </c>
      <c r="B88" s="6" t="s">
        <v>167</v>
      </c>
      <c r="C88" s="6">
        <v>29.0</v>
      </c>
      <c r="D88" s="6" t="s">
        <v>175</v>
      </c>
      <c r="E88" s="6" t="s">
        <v>176</v>
      </c>
      <c r="F88" s="7">
        <v>3.5E7</v>
      </c>
      <c r="G88" s="8">
        <v>3.144372228E7</v>
      </c>
      <c r="H88" s="8">
        <v>2.074568484E7</v>
      </c>
      <c r="I88" s="8">
        <v>2.074568484E7</v>
      </c>
      <c r="J88" s="8">
        <v>2.074568484E7</v>
      </c>
      <c r="K88" s="8">
        <f t="shared" si="1"/>
        <v>10698037.44</v>
      </c>
      <c r="L88" s="8">
        <f t="shared" ref="L88:L90" si="12">F88*N88</f>
        <v>35000000</v>
      </c>
      <c r="M88" s="8">
        <f t="shared" si="3"/>
        <v>31443722.28</v>
      </c>
      <c r="N88" s="9">
        <v>1.0</v>
      </c>
      <c r="O88" s="14">
        <f t="shared" si="4"/>
        <v>20745684.84</v>
      </c>
      <c r="P88" s="8">
        <f t="shared" si="5"/>
        <v>20745684.84</v>
      </c>
      <c r="Q88" s="14">
        <f t="shared" si="6"/>
        <v>10698037.44</v>
      </c>
      <c r="R88" s="14">
        <f t="shared" si="7"/>
        <v>-3556277.72</v>
      </c>
      <c r="S88" s="14">
        <f t="shared" si="8"/>
        <v>-3556277.72</v>
      </c>
      <c r="T88" s="15">
        <f t="shared" si="9"/>
        <v>0.5927338526</v>
      </c>
    </row>
    <row r="89">
      <c r="A89" s="5" t="s">
        <v>39</v>
      </c>
      <c r="B89" s="6" t="s">
        <v>167</v>
      </c>
      <c r="C89" s="6">
        <v>29.0</v>
      </c>
      <c r="D89" s="6" t="s">
        <v>177</v>
      </c>
      <c r="E89" s="6" t="s">
        <v>178</v>
      </c>
      <c r="F89" s="7">
        <v>2.38E8</v>
      </c>
      <c r="G89" s="8">
        <v>2.2529005289E8</v>
      </c>
      <c r="H89" s="8">
        <v>1.598263435E7</v>
      </c>
      <c r="I89" s="8">
        <v>1.598263435E7</v>
      </c>
      <c r="J89" s="8">
        <v>1.108315475E7</v>
      </c>
      <c r="K89" s="8">
        <f t="shared" si="1"/>
        <v>209307418.5</v>
      </c>
      <c r="L89" s="8">
        <f t="shared" si="12"/>
        <v>238000000</v>
      </c>
      <c r="M89" s="8">
        <f t="shared" si="3"/>
        <v>225290052.9</v>
      </c>
      <c r="N89" s="9">
        <v>1.0</v>
      </c>
      <c r="O89" s="14">
        <f t="shared" si="4"/>
        <v>15982634.35</v>
      </c>
      <c r="P89" s="8">
        <f t="shared" si="5"/>
        <v>15982634.35</v>
      </c>
      <c r="Q89" s="14">
        <f t="shared" si="6"/>
        <v>209307418.5</v>
      </c>
      <c r="R89" s="14">
        <f t="shared" si="7"/>
        <v>-12709947.11</v>
      </c>
      <c r="S89" s="14">
        <f t="shared" si="8"/>
        <v>-12709947.11</v>
      </c>
      <c r="T89" s="15">
        <f t="shared" si="9"/>
        <v>0.06715392584</v>
      </c>
    </row>
    <row r="90">
      <c r="A90" s="5" t="s">
        <v>39</v>
      </c>
      <c r="B90" s="6" t="s">
        <v>167</v>
      </c>
      <c r="C90" s="6">
        <v>29.0</v>
      </c>
      <c r="D90" s="6" t="s">
        <v>179</v>
      </c>
      <c r="E90" s="6" t="s">
        <v>180</v>
      </c>
      <c r="F90" s="7">
        <v>7000000.0</v>
      </c>
      <c r="G90" s="8">
        <v>3592820.92</v>
      </c>
      <c r="H90" s="8">
        <v>1592820.92</v>
      </c>
      <c r="I90" s="8">
        <v>1592820.92</v>
      </c>
      <c r="J90" s="8">
        <v>1592820.92</v>
      </c>
      <c r="K90" s="8">
        <f t="shared" si="1"/>
        <v>2000000</v>
      </c>
      <c r="L90" s="8">
        <f t="shared" si="12"/>
        <v>7000000</v>
      </c>
      <c r="M90" s="8">
        <f t="shared" si="3"/>
        <v>3592820.92</v>
      </c>
      <c r="N90" s="9">
        <v>1.0</v>
      </c>
      <c r="O90" s="14">
        <f t="shared" si="4"/>
        <v>1592820.92</v>
      </c>
      <c r="P90" s="8">
        <f t="shared" si="5"/>
        <v>1592820.92</v>
      </c>
      <c r="Q90" s="14">
        <f t="shared" si="6"/>
        <v>2000000</v>
      </c>
      <c r="R90" s="14">
        <f t="shared" si="7"/>
        <v>-3407179.08</v>
      </c>
      <c r="S90" s="14">
        <f t="shared" si="8"/>
        <v>-3407179.08</v>
      </c>
      <c r="T90" s="15">
        <f t="shared" si="9"/>
        <v>0.2275458457</v>
      </c>
    </row>
    <row r="91">
      <c r="A91" s="5" t="s">
        <v>39</v>
      </c>
      <c r="B91" s="6" t="s">
        <v>167</v>
      </c>
      <c r="C91" s="6">
        <v>29.0</v>
      </c>
      <c r="D91" s="6" t="s">
        <v>181</v>
      </c>
      <c r="E91" s="6" t="s">
        <v>182</v>
      </c>
      <c r="F91" s="7">
        <v>8.652E7</v>
      </c>
      <c r="G91" s="8">
        <v>3.8500981684E8</v>
      </c>
      <c r="H91" s="8">
        <v>3.2274189835E8</v>
      </c>
      <c r="I91" s="8">
        <v>3.2274189835E8</v>
      </c>
      <c r="J91" s="8">
        <v>3.1878615779E8</v>
      </c>
      <c r="K91" s="8">
        <f t="shared" si="1"/>
        <v>62267918.49</v>
      </c>
      <c r="L91" s="8">
        <v>8.652E7</v>
      </c>
      <c r="M91" s="8">
        <f t="shared" si="3"/>
        <v>385009816.8</v>
      </c>
      <c r="N91" s="9">
        <v>1.0</v>
      </c>
      <c r="O91" s="14">
        <f t="shared" si="4"/>
        <v>322741898.4</v>
      </c>
      <c r="P91" s="8">
        <f t="shared" si="5"/>
        <v>322741898.4</v>
      </c>
      <c r="Q91" s="14">
        <f t="shared" si="6"/>
        <v>62267918.49</v>
      </c>
      <c r="R91" s="14">
        <f t="shared" si="7"/>
        <v>298489816.8</v>
      </c>
      <c r="S91" s="14">
        <f t="shared" si="8"/>
        <v>298489816.8</v>
      </c>
      <c r="T91" s="15">
        <f t="shared" si="9"/>
        <v>3.730257725</v>
      </c>
    </row>
    <row r="92">
      <c r="A92" s="5" t="s">
        <v>39</v>
      </c>
      <c r="B92" s="6" t="s">
        <v>167</v>
      </c>
      <c r="C92" s="6">
        <v>29.0</v>
      </c>
      <c r="D92" s="6" t="s">
        <v>183</v>
      </c>
      <c r="E92" s="6" t="s">
        <v>184</v>
      </c>
      <c r="F92" s="7">
        <v>7.319E7</v>
      </c>
      <c r="G92" s="8">
        <v>6.7458312218E8</v>
      </c>
      <c r="H92" s="8">
        <v>5.1955157648E8</v>
      </c>
      <c r="I92" s="8">
        <v>5.1955157648E8</v>
      </c>
      <c r="J92" s="8">
        <v>5.1758720613E8</v>
      </c>
      <c r="K92" s="8">
        <f t="shared" si="1"/>
        <v>155031545.7</v>
      </c>
      <c r="L92" s="8">
        <f>F92*N92</f>
        <v>73190000</v>
      </c>
      <c r="M92" s="8">
        <f t="shared" si="3"/>
        <v>674583122.2</v>
      </c>
      <c r="N92" s="9">
        <v>1.0</v>
      </c>
      <c r="O92" s="14">
        <f t="shared" si="4"/>
        <v>519551576.5</v>
      </c>
      <c r="P92" s="8">
        <f t="shared" si="5"/>
        <v>519551576.5</v>
      </c>
      <c r="Q92" s="14">
        <f t="shared" si="6"/>
        <v>155031545.7</v>
      </c>
      <c r="R92" s="14">
        <f t="shared" si="7"/>
        <v>601393122.2</v>
      </c>
      <c r="S92" s="14">
        <f t="shared" si="8"/>
        <v>601393122.2</v>
      </c>
      <c r="T92" s="15">
        <f t="shared" si="9"/>
        <v>7.098668896</v>
      </c>
    </row>
    <row r="93">
      <c r="A93" s="5" t="s">
        <v>39</v>
      </c>
      <c r="B93" s="6" t="s">
        <v>167</v>
      </c>
      <c r="C93" s="6">
        <v>29.0</v>
      </c>
      <c r="D93" s="6" t="s">
        <v>185</v>
      </c>
      <c r="E93" s="6" t="s">
        <v>186</v>
      </c>
      <c r="F93" s="7">
        <v>4.2389E8</v>
      </c>
      <c r="G93" s="8">
        <v>4.2634637437E8</v>
      </c>
      <c r="H93" s="8">
        <v>1.80990438E8</v>
      </c>
      <c r="I93" s="8">
        <v>1.80990438E8</v>
      </c>
      <c r="J93" s="8">
        <v>1.80990438E8</v>
      </c>
      <c r="K93" s="8">
        <f t="shared" si="1"/>
        <v>245355936.4</v>
      </c>
      <c r="L93" s="8">
        <v>4.2389E8</v>
      </c>
      <c r="M93" s="8">
        <f t="shared" si="3"/>
        <v>426346374.4</v>
      </c>
      <c r="N93" s="9">
        <v>1.0</v>
      </c>
      <c r="O93" s="14">
        <f t="shared" si="4"/>
        <v>180990438</v>
      </c>
      <c r="P93" s="8">
        <f t="shared" si="5"/>
        <v>180990438</v>
      </c>
      <c r="Q93" s="14">
        <f t="shared" si="6"/>
        <v>245355936.4</v>
      </c>
      <c r="R93" s="14">
        <f t="shared" si="7"/>
        <v>2456374.37</v>
      </c>
      <c r="S93" s="14">
        <f t="shared" si="8"/>
        <v>2456374.37</v>
      </c>
      <c r="T93" s="15">
        <f t="shared" si="9"/>
        <v>0.4269750124</v>
      </c>
    </row>
    <row r="94">
      <c r="A94" s="5" t="s">
        <v>43</v>
      </c>
      <c r="B94" s="6" t="s">
        <v>187</v>
      </c>
      <c r="C94" s="6">
        <v>34.0</v>
      </c>
      <c r="D94" s="6" t="s">
        <v>188</v>
      </c>
      <c r="E94" s="7" t="s">
        <v>189</v>
      </c>
      <c r="F94" s="8">
        <v>3.1073593E7</v>
      </c>
      <c r="G94" s="8">
        <v>3.1213593E7</v>
      </c>
      <c r="H94" s="8">
        <v>2385579.0</v>
      </c>
      <c r="I94" s="8">
        <v>2385579.0</v>
      </c>
      <c r="J94" s="8">
        <v>2385579.0</v>
      </c>
      <c r="K94" s="8">
        <f t="shared" si="1"/>
        <v>28828014</v>
      </c>
      <c r="L94" s="14">
        <f t="shared" ref="L94:L118" si="13">F94*N94</f>
        <v>31073593</v>
      </c>
      <c r="M94" s="8">
        <f t="shared" si="3"/>
        <v>31213593</v>
      </c>
      <c r="N94" s="9">
        <v>1.0</v>
      </c>
      <c r="O94" s="14">
        <f t="shared" si="4"/>
        <v>2385579</v>
      </c>
      <c r="P94" s="8">
        <f t="shared" si="5"/>
        <v>2385579</v>
      </c>
      <c r="Q94" s="14">
        <f t="shared" si="6"/>
        <v>28828014</v>
      </c>
      <c r="R94" s="14">
        <f t="shared" si="7"/>
        <v>140000</v>
      </c>
      <c r="S94" s="14">
        <f t="shared" si="8"/>
        <v>140000</v>
      </c>
      <c r="T94" s="15">
        <f t="shared" si="9"/>
        <v>0.07677190726</v>
      </c>
    </row>
    <row r="95">
      <c r="A95" s="5" t="s">
        <v>24</v>
      </c>
      <c r="B95" s="6" t="s">
        <v>190</v>
      </c>
      <c r="C95" s="6">
        <v>36.0</v>
      </c>
      <c r="D95" s="6" t="s">
        <v>191</v>
      </c>
      <c r="E95" s="7" t="s">
        <v>192</v>
      </c>
      <c r="F95" s="8">
        <v>3.435E7</v>
      </c>
      <c r="G95" s="8">
        <v>3.435E7</v>
      </c>
      <c r="H95" s="8">
        <v>2.330212462E7</v>
      </c>
      <c r="I95" s="8">
        <v>2.330212462E7</v>
      </c>
      <c r="J95" s="8">
        <v>2.330212462E7</v>
      </c>
      <c r="K95" s="8">
        <f t="shared" si="1"/>
        <v>11047875.38</v>
      </c>
      <c r="L95" s="14">
        <f t="shared" si="13"/>
        <v>34350000</v>
      </c>
      <c r="M95" s="8">
        <f t="shared" si="3"/>
        <v>34350000</v>
      </c>
      <c r="N95" s="9">
        <v>1.0</v>
      </c>
      <c r="O95" s="14">
        <f t="shared" si="4"/>
        <v>23302124.62</v>
      </c>
      <c r="P95" s="8">
        <f t="shared" si="5"/>
        <v>23302124.62</v>
      </c>
      <c r="Q95" s="14">
        <f t="shared" si="6"/>
        <v>11047875.38</v>
      </c>
      <c r="R95" s="14">
        <f t="shared" si="7"/>
        <v>0</v>
      </c>
      <c r="S95" s="14">
        <f t="shared" si="8"/>
        <v>0</v>
      </c>
      <c r="T95" s="15">
        <f t="shared" si="9"/>
        <v>0.6783733514</v>
      </c>
    </row>
    <row r="96">
      <c r="A96" s="5" t="s">
        <v>24</v>
      </c>
      <c r="B96" s="6" t="s">
        <v>190</v>
      </c>
      <c r="C96" s="6">
        <v>36.0</v>
      </c>
      <c r="D96" s="6" t="s">
        <v>193</v>
      </c>
      <c r="E96" s="7" t="s">
        <v>192</v>
      </c>
      <c r="F96" s="8">
        <v>1.194E7</v>
      </c>
      <c r="G96" s="8">
        <v>1.194E7</v>
      </c>
      <c r="H96" s="8">
        <v>5041235.98</v>
      </c>
      <c r="I96" s="8">
        <v>5041235.98</v>
      </c>
      <c r="J96" s="8">
        <v>5041235.98</v>
      </c>
      <c r="K96" s="8">
        <f t="shared" si="1"/>
        <v>6898764.02</v>
      </c>
      <c r="L96" s="14">
        <f t="shared" si="13"/>
        <v>11940000</v>
      </c>
      <c r="M96" s="8">
        <f t="shared" si="3"/>
        <v>11940000</v>
      </c>
      <c r="N96" s="9">
        <v>1.0</v>
      </c>
      <c r="O96" s="14">
        <f t="shared" si="4"/>
        <v>5041235.98</v>
      </c>
      <c r="P96" s="8">
        <f t="shared" si="5"/>
        <v>5041235.98</v>
      </c>
      <c r="Q96" s="14">
        <f t="shared" si="6"/>
        <v>6898764.02</v>
      </c>
      <c r="R96" s="14">
        <f t="shared" si="7"/>
        <v>0</v>
      </c>
      <c r="S96" s="14">
        <f t="shared" si="8"/>
        <v>0</v>
      </c>
      <c r="T96" s="15">
        <f t="shared" si="9"/>
        <v>0.4222140687</v>
      </c>
    </row>
    <row r="97">
      <c r="A97" s="5" t="s">
        <v>43</v>
      </c>
      <c r="B97" s="6" t="s">
        <v>194</v>
      </c>
      <c r="C97" s="6">
        <v>37.0</v>
      </c>
      <c r="D97" s="6" t="s">
        <v>195</v>
      </c>
      <c r="E97" s="7" t="s">
        <v>196</v>
      </c>
      <c r="F97" s="8">
        <v>5.9529E7</v>
      </c>
      <c r="G97" s="8">
        <v>7.2465443E7</v>
      </c>
      <c r="H97" s="8">
        <v>5.782257422E7</v>
      </c>
      <c r="I97" s="8">
        <v>5.616465422E7</v>
      </c>
      <c r="J97" s="8">
        <v>5.190346702E7</v>
      </c>
      <c r="K97" s="8">
        <f t="shared" si="1"/>
        <v>14642868.78</v>
      </c>
      <c r="L97" s="14">
        <f t="shared" si="13"/>
        <v>59529000</v>
      </c>
      <c r="M97" s="8">
        <f t="shared" si="3"/>
        <v>72465443</v>
      </c>
      <c r="N97" s="9">
        <v>1.0</v>
      </c>
      <c r="O97" s="14">
        <f t="shared" si="4"/>
        <v>57822574.22</v>
      </c>
      <c r="P97" s="8">
        <f t="shared" si="5"/>
        <v>56164654.22</v>
      </c>
      <c r="Q97" s="14">
        <f t="shared" si="6"/>
        <v>14642868.78</v>
      </c>
      <c r="R97" s="14">
        <f t="shared" si="7"/>
        <v>12936443</v>
      </c>
      <c r="S97" s="14">
        <f t="shared" si="8"/>
        <v>12936443</v>
      </c>
      <c r="T97" s="15">
        <f t="shared" si="9"/>
        <v>0.9434839191</v>
      </c>
    </row>
    <row r="98">
      <c r="A98" s="12" t="s">
        <v>39</v>
      </c>
      <c r="B98" s="6" t="s">
        <v>194</v>
      </c>
      <c r="C98" s="6">
        <v>37.0</v>
      </c>
      <c r="D98" s="6" t="s">
        <v>197</v>
      </c>
      <c r="E98" s="7" t="s">
        <v>198</v>
      </c>
      <c r="F98" s="8">
        <v>1.62E7</v>
      </c>
      <c r="G98" s="8">
        <v>1.69809694E7</v>
      </c>
      <c r="H98" s="8">
        <v>2359544.95</v>
      </c>
      <c r="I98" s="8">
        <v>2359544.95</v>
      </c>
      <c r="J98" s="8">
        <v>2163660.05</v>
      </c>
      <c r="K98" s="8">
        <f t="shared" si="1"/>
        <v>14621424.45</v>
      </c>
      <c r="L98" s="14">
        <f t="shared" si="13"/>
        <v>16200000</v>
      </c>
      <c r="M98" s="8">
        <f t="shared" si="3"/>
        <v>16980969.4</v>
      </c>
      <c r="N98" s="9">
        <v>1.0</v>
      </c>
      <c r="O98" s="14">
        <f t="shared" si="4"/>
        <v>2359544.95</v>
      </c>
      <c r="P98" s="8">
        <f t="shared" si="5"/>
        <v>2359544.95</v>
      </c>
      <c r="Q98" s="14">
        <f t="shared" si="6"/>
        <v>14621424.45</v>
      </c>
      <c r="R98" s="14">
        <f t="shared" si="7"/>
        <v>780969.4</v>
      </c>
      <c r="S98" s="14">
        <f t="shared" si="8"/>
        <v>780969.4</v>
      </c>
      <c r="T98" s="15">
        <f t="shared" si="9"/>
        <v>0.1456509228</v>
      </c>
    </row>
    <row r="99">
      <c r="A99" s="12" t="s">
        <v>55</v>
      </c>
      <c r="B99" s="6" t="s">
        <v>194</v>
      </c>
      <c r="C99" s="6">
        <v>37.0</v>
      </c>
      <c r="D99" s="6" t="s">
        <v>199</v>
      </c>
      <c r="E99" s="7" t="s">
        <v>200</v>
      </c>
      <c r="F99" s="8">
        <v>1.01061E8</v>
      </c>
      <c r="G99" s="8">
        <v>1.1470018E8</v>
      </c>
      <c r="H99" s="8">
        <v>6.817818492E7</v>
      </c>
      <c r="I99" s="8">
        <v>6.817818492E7</v>
      </c>
      <c r="J99" s="8">
        <v>6.535022292E7</v>
      </c>
      <c r="K99" s="8">
        <f t="shared" si="1"/>
        <v>46521995.08</v>
      </c>
      <c r="L99" s="14">
        <f t="shared" si="13"/>
        <v>50530500</v>
      </c>
      <c r="M99" s="8">
        <f t="shared" si="3"/>
        <v>57350090</v>
      </c>
      <c r="N99" s="9">
        <v>0.5</v>
      </c>
      <c r="O99" s="14">
        <f t="shared" si="4"/>
        <v>34089092.46</v>
      </c>
      <c r="P99" s="8">
        <f t="shared" si="5"/>
        <v>34089092.46</v>
      </c>
      <c r="Q99" s="14">
        <f t="shared" si="6"/>
        <v>23260997.54</v>
      </c>
      <c r="R99" s="14">
        <f t="shared" si="7"/>
        <v>13639180</v>
      </c>
      <c r="S99" s="14">
        <f t="shared" si="8"/>
        <v>6819590</v>
      </c>
      <c r="T99" s="15">
        <f t="shared" si="9"/>
        <v>0.6746240876</v>
      </c>
    </row>
    <row r="100">
      <c r="A100" s="12" t="s">
        <v>43</v>
      </c>
      <c r="B100" s="6" t="s">
        <v>201</v>
      </c>
      <c r="C100" s="6">
        <v>42.0</v>
      </c>
      <c r="D100" s="6" t="s">
        <v>202</v>
      </c>
      <c r="E100" s="7" t="s">
        <v>203</v>
      </c>
      <c r="F100" s="8">
        <v>4.22806E7</v>
      </c>
      <c r="G100" s="8">
        <v>5.36456E7</v>
      </c>
      <c r="H100" s="8">
        <v>4.732764967E7</v>
      </c>
      <c r="I100" s="8">
        <v>4.732764967E7</v>
      </c>
      <c r="J100" s="8">
        <v>4.514231467E7</v>
      </c>
      <c r="K100" s="8">
        <f t="shared" si="1"/>
        <v>6317950.33</v>
      </c>
      <c r="L100" s="14">
        <f t="shared" si="13"/>
        <v>2187179.666</v>
      </c>
      <c r="M100" s="8">
        <f t="shared" si="3"/>
        <v>2775092.253</v>
      </c>
      <c r="N100" s="9">
        <v>0.0517301</v>
      </c>
      <c r="O100" s="14">
        <f t="shared" si="4"/>
        <v>2448264.05</v>
      </c>
      <c r="P100" s="8">
        <f t="shared" si="5"/>
        <v>2448264.05</v>
      </c>
      <c r="Q100" s="14">
        <f t="shared" si="6"/>
        <v>326828.2024</v>
      </c>
      <c r="R100" s="14">
        <f t="shared" si="7"/>
        <v>11365000</v>
      </c>
      <c r="S100" s="14">
        <f t="shared" si="8"/>
        <v>587912.5865</v>
      </c>
      <c r="T100" s="15">
        <f t="shared" si="9"/>
        <v>1.119370342</v>
      </c>
    </row>
    <row r="101">
      <c r="A101" s="5" t="s">
        <v>28</v>
      </c>
      <c r="B101" s="6" t="s">
        <v>204</v>
      </c>
      <c r="C101" s="6">
        <v>45.0</v>
      </c>
      <c r="D101" s="6" t="s">
        <v>205</v>
      </c>
      <c r="E101" s="7" t="s">
        <v>206</v>
      </c>
      <c r="F101" s="8">
        <v>8.39992E7</v>
      </c>
      <c r="G101" s="8">
        <v>1.3413528194E8</v>
      </c>
      <c r="H101" s="8">
        <v>1.2083691856E8</v>
      </c>
      <c r="I101" s="8">
        <v>1.1291946856E8</v>
      </c>
      <c r="J101" s="8">
        <v>1.1211201489E8</v>
      </c>
      <c r="K101" s="8">
        <f t="shared" si="1"/>
        <v>13298363.38</v>
      </c>
      <c r="L101" s="14">
        <f t="shared" si="13"/>
        <v>16799840</v>
      </c>
      <c r="M101" s="8">
        <f t="shared" si="3"/>
        <v>26827056.39</v>
      </c>
      <c r="N101" s="9">
        <v>0.2</v>
      </c>
      <c r="O101" s="14">
        <f t="shared" si="4"/>
        <v>24167383.71</v>
      </c>
      <c r="P101" s="8">
        <f t="shared" si="5"/>
        <v>22583893.71</v>
      </c>
      <c r="Q101" s="14">
        <f t="shared" si="6"/>
        <v>2659672.676</v>
      </c>
      <c r="R101" s="14">
        <f t="shared" si="7"/>
        <v>50136081.94</v>
      </c>
      <c r="S101" s="14">
        <f t="shared" si="8"/>
        <v>10027216.39</v>
      </c>
      <c r="T101" s="15">
        <f t="shared" si="9"/>
        <v>1.34429219</v>
      </c>
    </row>
    <row r="102">
      <c r="A102" s="5" t="s">
        <v>24</v>
      </c>
      <c r="B102" s="6" t="s">
        <v>207</v>
      </c>
      <c r="C102" s="6">
        <v>46.0</v>
      </c>
      <c r="D102" s="6" t="s">
        <v>202</v>
      </c>
      <c r="E102" s="7" t="s">
        <v>203</v>
      </c>
      <c r="F102" s="8">
        <v>2.12675162E8</v>
      </c>
      <c r="G102" s="8">
        <v>2.28686731E8</v>
      </c>
      <c r="H102" s="8">
        <v>1.7889997967E8</v>
      </c>
      <c r="I102" s="8">
        <v>1.6730356467E8</v>
      </c>
      <c r="J102" s="8">
        <v>1.5964997946E8</v>
      </c>
      <c r="K102" s="8">
        <f t="shared" si="1"/>
        <v>49786751.33</v>
      </c>
      <c r="L102" s="14">
        <f t="shared" si="13"/>
        <v>99957326.14</v>
      </c>
      <c r="M102" s="8">
        <f t="shared" si="3"/>
        <v>107482763.6</v>
      </c>
      <c r="N102" s="9">
        <v>0.47</v>
      </c>
      <c r="O102" s="14">
        <f t="shared" si="4"/>
        <v>84082990.44</v>
      </c>
      <c r="P102" s="8">
        <f t="shared" si="5"/>
        <v>78632675.39</v>
      </c>
      <c r="Q102" s="14">
        <f t="shared" si="6"/>
        <v>23399773.13</v>
      </c>
      <c r="R102" s="14">
        <f t="shared" si="7"/>
        <v>16011569</v>
      </c>
      <c r="S102" s="14">
        <f t="shared" si="8"/>
        <v>7525437.43</v>
      </c>
      <c r="T102" s="15">
        <f t="shared" si="9"/>
        <v>0.7866624532</v>
      </c>
    </row>
    <row r="103">
      <c r="A103" s="5" t="s">
        <v>20</v>
      </c>
      <c r="B103" s="6" t="s">
        <v>207</v>
      </c>
      <c r="C103" s="6">
        <v>46.0</v>
      </c>
      <c r="D103" s="6" t="s">
        <v>96</v>
      </c>
      <c r="E103" s="16" t="s">
        <v>208</v>
      </c>
      <c r="F103" s="8">
        <v>6.2976067E7</v>
      </c>
      <c r="G103" s="8">
        <v>8.3206106E7</v>
      </c>
      <c r="H103" s="8">
        <v>7.170283291E7</v>
      </c>
      <c r="I103" s="8">
        <v>4.527073291E7</v>
      </c>
      <c r="J103" s="8">
        <v>4.441757365E7</v>
      </c>
      <c r="K103" s="8">
        <f t="shared" si="1"/>
        <v>11503273.09</v>
      </c>
      <c r="L103" s="14">
        <f t="shared" si="13"/>
        <v>62976067</v>
      </c>
      <c r="M103" s="8">
        <f t="shared" si="3"/>
        <v>83206106</v>
      </c>
      <c r="N103" s="9">
        <v>1.0</v>
      </c>
      <c r="O103" s="14">
        <f t="shared" si="4"/>
        <v>71702832.91</v>
      </c>
      <c r="P103" s="8">
        <f t="shared" si="5"/>
        <v>45270732.91</v>
      </c>
      <c r="Q103" s="14">
        <f t="shared" si="6"/>
        <v>11503273.09</v>
      </c>
      <c r="R103" s="14">
        <f t="shared" si="7"/>
        <v>20230039</v>
      </c>
      <c r="S103" s="14">
        <f t="shared" si="8"/>
        <v>20230039</v>
      </c>
      <c r="T103" s="15">
        <f t="shared" si="9"/>
        <v>0.7188561475</v>
      </c>
    </row>
    <row r="104">
      <c r="A104" s="5" t="s">
        <v>20</v>
      </c>
      <c r="B104" s="6" t="s">
        <v>207</v>
      </c>
      <c r="C104" s="6">
        <v>46.0</v>
      </c>
      <c r="D104" s="6" t="s">
        <v>98</v>
      </c>
      <c r="E104" s="7" t="s">
        <v>209</v>
      </c>
      <c r="F104" s="8">
        <v>3.1730309E7</v>
      </c>
      <c r="G104" s="8">
        <v>3.13026384E7</v>
      </c>
      <c r="H104" s="8">
        <v>2.760100756E7</v>
      </c>
      <c r="I104" s="8">
        <v>2.453760756E7</v>
      </c>
      <c r="J104" s="8">
        <v>2.410865126E7</v>
      </c>
      <c r="K104" s="8">
        <f t="shared" si="1"/>
        <v>3701630.84</v>
      </c>
      <c r="L104" s="14">
        <f t="shared" si="13"/>
        <v>31730309</v>
      </c>
      <c r="M104" s="8">
        <f t="shared" si="3"/>
        <v>31302638.4</v>
      </c>
      <c r="N104" s="9">
        <v>1.0</v>
      </c>
      <c r="O104" s="14">
        <f t="shared" si="4"/>
        <v>27601007.56</v>
      </c>
      <c r="P104" s="8">
        <f t="shared" si="5"/>
        <v>24537607.56</v>
      </c>
      <c r="Q104" s="14">
        <f t="shared" si="6"/>
        <v>3701630.84</v>
      </c>
      <c r="R104" s="14">
        <f t="shared" si="7"/>
        <v>-427670.6</v>
      </c>
      <c r="S104" s="14">
        <f t="shared" si="8"/>
        <v>-427670.6</v>
      </c>
      <c r="T104" s="15">
        <f t="shared" si="9"/>
        <v>0.7733176365</v>
      </c>
    </row>
    <row r="105">
      <c r="A105" s="5" t="s">
        <v>24</v>
      </c>
      <c r="B105" s="6" t="s">
        <v>207</v>
      </c>
      <c r="C105" s="6">
        <v>46.0</v>
      </c>
      <c r="D105" s="6" t="s">
        <v>210</v>
      </c>
      <c r="E105" s="7" t="s">
        <v>211</v>
      </c>
      <c r="F105" s="8">
        <v>5158000.0</v>
      </c>
      <c r="G105" s="8">
        <v>8032959.0</v>
      </c>
      <c r="H105" s="8">
        <v>7222000.0</v>
      </c>
      <c r="I105" s="8">
        <v>2484500.0</v>
      </c>
      <c r="J105" s="8">
        <v>2484500.0</v>
      </c>
      <c r="K105" s="8">
        <f t="shared" si="1"/>
        <v>810959</v>
      </c>
      <c r="L105" s="14">
        <f t="shared" si="13"/>
        <v>5158000</v>
      </c>
      <c r="M105" s="8">
        <f t="shared" si="3"/>
        <v>8032959</v>
      </c>
      <c r="N105" s="9">
        <v>1.0</v>
      </c>
      <c r="O105" s="14">
        <f t="shared" si="4"/>
        <v>7222000</v>
      </c>
      <c r="P105" s="8">
        <f t="shared" si="5"/>
        <v>2484500</v>
      </c>
      <c r="Q105" s="14">
        <f t="shared" si="6"/>
        <v>810959</v>
      </c>
      <c r="R105" s="14">
        <f t="shared" si="7"/>
        <v>2874959</v>
      </c>
      <c r="S105" s="14">
        <f t="shared" si="8"/>
        <v>2874959</v>
      </c>
      <c r="T105" s="15">
        <f t="shared" si="9"/>
        <v>0.4816789453</v>
      </c>
    </row>
    <row r="106">
      <c r="A106" s="5" t="s">
        <v>24</v>
      </c>
      <c r="B106" s="6" t="s">
        <v>207</v>
      </c>
      <c r="C106" s="6">
        <v>46.0</v>
      </c>
      <c r="D106" s="6" t="s">
        <v>159</v>
      </c>
      <c r="E106" s="7" t="s">
        <v>212</v>
      </c>
      <c r="F106" s="8">
        <v>325000.0</v>
      </c>
      <c r="G106" s="8">
        <v>0.0</v>
      </c>
      <c r="H106" s="8">
        <v>0.0</v>
      </c>
      <c r="I106" s="8">
        <v>0.0</v>
      </c>
      <c r="J106" s="8">
        <v>0.0</v>
      </c>
      <c r="K106" s="8">
        <f t="shared" si="1"/>
        <v>0</v>
      </c>
      <c r="L106" s="14">
        <f t="shared" si="13"/>
        <v>325000</v>
      </c>
      <c r="M106" s="8">
        <f t="shared" si="3"/>
        <v>0</v>
      </c>
      <c r="N106" s="9">
        <v>1.0</v>
      </c>
      <c r="O106" s="14">
        <f t="shared" si="4"/>
        <v>0</v>
      </c>
      <c r="P106" s="8">
        <f t="shared" si="5"/>
        <v>0</v>
      </c>
      <c r="Q106" s="14">
        <f t="shared" si="6"/>
        <v>0</v>
      </c>
      <c r="R106" s="14">
        <f t="shared" si="7"/>
        <v>-325000</v>
      </c>
      <c r="S106" s="14">
        <f t="shared" si="8"/>
        <v>-325000</v>
      </c>
      <c r="T106" s="15">
        <f t="shared" si="9"/>
        <v>0</v>
      </c>
    </row>
    <row r="107">
      <c r="A107" s="12" t="s">
        <v>55</v>
      </c>
      <c r="B107" s="6" t="s">
        <v>213</v>
      </c>
      <c r="C107" s="6">
        <v>47.0</v>
      </c>
      <c r="D107" s="6" t="s">
        <v>202</v>
      </c>
      <c r="E107" s="7" t="s">
        <v>203</v>
      </c>
      <c r="F107" s="8">
        <v>1.25685547E8</v>
      </c>
      <c r="G107" s="8">
        <v>8.981219367E7</v>
      </c>
      <c r="H107" s="8">
        <v>4.224410048E7</v>
      </c>
      <c r="I107" s="8">
        <v>4.165210048E7</v>
      </c>
      <c r="J107" s="8">
        <v>4.115318194E7</v>
      </c>
      <c r="K107" s="8">
        <f t="shared" si="1"/>
        <v>47568093.19</v>
      </c>
      <c r="L107" s="14">
        <f t="shared" si="13"/>
        <v>4939693.368</v>
      </c>
      <c r="M107" s="8">
        <f t="shared" si="3"/>
        <v>3529798.836</v>
      </c>
      <c r="N107" s="9">
        <v>0.039302</v>
      </c>
      <c r="O107" s="14">
        <f t="shared" si="4"/>
        <v>1660277.637</v>
      </c>
      <c r="P107" s="8">
        <f t="shared" si="5"/>
        <v>1637010.853</v>
      </c>
      <c r="Q107" s="14">
        <f t="shared" si="6"/>
        <v>1869521.199</v>
      </c>
      <c r="R107" s="14">
        <f t="shared" si="7"/>
        <v>-35873353.33</v>
      </c>
      <c r="S107" s="14">
        <f t="shared" si="8"/>
        <v>-1409894.533</v>
      </c>
      <c r="T107" s="15">
        <f t="shared" si="9"/>
        <v>0.3313992856</v>
      </c>
    </row>
    <row r="108">
      <c r="A108" s="12" t="s">
        <v>55</v>
      </c>
      <c r="B108" s="6" t="s">
        <v>214</v>
      </c>
      <c r="C108" s="6">
        <v>48.0</v>
      </c>
      <c r="D108" s="6" t="s">
        <v>26</v>
      </c>
      <c r="E108" s="7" t="s">
        <v>215</v>
      </c>
      <c r="F108" s="8">
        <v>8.9320099E7</v>
      </c>
      <c r="G108" s="8">
        <v>8.589333717E7</v>
      </c>
      <c r="H108" s="8">
        <v>4918267.69</v>
      </c>
      <c r="I108" s="8">
        <v>4918267.69</v>
      </c>
      <c r="J108" s="8">
        <v>2618767.69</v>
      </c>
      <c r="K108" s="8">
        <f t="shared" si="1"/>
        <v>80975069.48</v>
      </c>
      <c r="L108" s="14">
        <f t="shared" si="13"/>
        <v>89320099</v>
      </c>
      <c r="M108" s="8">
        <f t="shared" si="3"/>
        <v>85893337.17</v>
      </c>
      <c r="N108" s="9">
        <v>1.0</v>
      </c>
      <c r="O108" s="14">
        <f t="shared" si="4"/>
        <v>4918267.69</v>
      </c>
      <c r="P108" s="8">
        <f t="shared" si="5"/>
        <v>4918267.69</v>
      </c>
      <c r="Q108" s="14">
        <f t="shared" si="6"/>
        <v>80975069.48</v>
      </c>
      <c r="R108" s="14">
        <f t="shared" si="7"/>
        <v>-3426761.83</v>
      </c>
      <c r="S108" s="14">
        <f t="shared" si="8"/>
        <v>-3426761.83</v>
      </c>
      <c r="T108" s="15">
        <f t="shared" si="9"/>
        <v>0.05506339273</v>
      </c>
    </row>
    <row r="109">
      <c r="A109" s="12" t="s">
        <v>55</v>
      </c>
      <c r="B109" s="6" t="s">
        <v>216</v>
      </c>
      <c r="C109" s="6">
        <v>50.0</v>
      </c>
      <c r="D109" s="6" t="s">
        <v>103</v>
      </c>
      <c r="E109" s="7" t="s">
        <v>217</v>
      </c>
      <c r="F109" s="8">
        <v>1.9642509E7</v>
      </c>
      <c r="G109" s="8">
        <v>2.0607509E7</v>
      </c>
      <c r="H109" s="8">
        <v>1.653098523E7</v>
      </c>
      <c r="I109" s="8">
        <v>1.639042123E7</v>
      </c>
      <c r="J109" s="8">
        <v>1.610985723E7</v>
      </c>
      <c r="K109" s="8">
        <f t="shared" si="1"/>
        <v>4076523.77</v>
      </c>
      <c r="L109" s="14">
        <f t="shared" si="13"/>
        <v>5892752.7</v>
      </c>
      <c r="M109" s="8">
        <f t="shared" si="3"/>
        <v>6182252.7</v>
      </c>
      <c r="N109" s="9">
        <v>0.3</v>
      </c>
      <c r="O109" s="14">
        <f t="shared" si="4"/>
        <v>4959295.569</v>
      </c>
      <c r="P109" s="8">
        <f t="shared" si="5"/>
        <v>4917126.369</v>
      </c>
      <c r="Q109" s="14">
        <f t="shared" si="6"/>
        <v>1222957.131</v>
      </c>
      <c r="R109" s="14">
        <f t="shared" si="7"/>
        <v>965000</v>
      </c>
      <c r="S109" s="14">
        <f t="shared" si="8"/>
        <v>289500</v>
      </c>
      <c r="T109" s="15">
        <f t="shared" si="9"/>
        <v>0.8344362337</v>
      </c>
    </row>
    <row r="110">
      <c r="A110" s="12" t="s">
        <v>55</v>
      </c>
      <c r="B110" s="6" t="s">
        <v>216</v>
      </c>
      <c r="C110" s="6">
        <v>50.0</v>
      </c>
      <c r="D110" s="6" t="s">
        <v>138</v>
      </c>
      <c r="E110" s="7" t="s">
        <v>218</v>
      </c>
      <c r="F110" s="8">
        <v>494117.0</v>
      </c>
      <c r="G110" s="8">
        <v>494117.0</v>
      </c>
      <c r="H110" s="8">
        <v>26300.0</v>
      </c>
      <c r="I110" s="8">
        <v>26300.0</v>
      </c>
      <c r="J110" s="8">
        <v>26300.0</v>
      </c>
      <c r="K110" s="8">
        <f t="shared" si="1"/>
        <v>467817</v>
      </c>
      <c r="L110" s="14">
        <f t="shared" si="13"/>
        <v>148235.1</v>
      </c>
      <c r="M110" s="8">
        <f t="shared" si="3"/>
        <v>148235.1</v>
      </c>
      <c r="N110" s="9">
        <v>0.3</v>
      </c>
      <c r="O110" s="14">
        <f t="shared" si="4"/>
        <v>7890</v>
      </c>
      <c r="P110" s="8">
        <f t="shared" si="5"/>
        <v>7890</v>
      </c>
      <c r="Q110" s="14">
        <f t="shared" si="6"/>
        <v>140345.1</v>
      </c>
      <c r="R110" s="14">
        <f t="shared" si="7"/>
        <v>0</v>
      </c>
      <c r="S110" s="14">
        <f t="shared" si="8"/>
        <v>0</v>
      </c>
      <c r="T110" s="15">
        <f t="shared" si="9"/>
        <v>0.05322626018</v>
      </c>
    </row>
    <row r="111">
      <c r="A111" s="12" t="s">
        <v>55</v>
      </c>
      <c r="B111" s="6" t="s">
        <v>216</v>
      </c>
      <c r="C111" s="6">
        <v>50.0</v>
      </c>
      <c r="D111" s="6" t="s">
        <v>219</v>
      </c>
      <c r="E111" s="7" t="s">
        <v>220</v>
      </c>
      <c r="F111" s="8">
        <v>2500000.0</v>
      </c>
      <c r="G111" s="8">
        <v>1013000.0</v>
      </c>
      <c r="H111" s="8">
        <v>27490.0</v>
      </c>
      <c r="I111" s="8">
        <v>27490.0</v>
      </c>
      <c r="J111" s="8">
        <v>27490.0</v>
      </c>
      <c r="K111" s="8">
        <f t="shared" si="1"/>
        <v>985510</v>
      </c>
      <c r="L111" s="14">
        <f t="shared" si="13"/>
        <v>750000</v>
      </c>
      <c r="M111" s="8">
        <f t="shared" si="3"/>
        <v>303900</v>
      </c>
      <c r="N111" s="9">
        <v>0.3</v>
      </c>
      <c r="O111" s="14">
        <f t="shared" si="4"/>
        <v>8247</v>
      </c>
      <c r="P111" s="8">
        <f t="shared" si="5"/>
        <v>8247</v>
      </c>
      <c r="Q111" s="14">
        <f t="shared" si="6"/>
        <v>295653</v>
      </c>
      <c r="R111" s="14">
        <f t="shared" si="7"/>
        <v>-1487000</v>
      </c>
      <c r="S111" s="14">
        <f t="shared" si="8"/>
        <v>-446100</v>
      </c>
      <c r="T111" s="15">
        <f t="shared" si="9"/>
        <v>0.010996</v>
      </c>
    </row>
    <row r="112">
      <c r="A112" s="12" t="s">
        <v>55</v>
      </c>
      <c r="B112" s="6" t="s">
        <v>216</v>
      </c>
      <c r="C112" s="6">
        <v>50.0</v>
      </c>
      <c r="D112" s="6" t="s">
        <v>221</v>
      </c>
      <c r="E112" s="7" t="s">
        <v>222</v>
      </c>
      <c r="F112" s="8">
        <v>5376582.0</v>
      </c>
      <c r="G112" s="8">
        <v>5376582.0</v>
      </c>
      <c r="H112" s="8">
        <v>4308636.0</v>
      </c>
      <c r="I112" s="8">
        <v>4308636.0</v>
      </c>
      <c r="J112" s="8">
        <v>4308636.0</v>
      </c>
      <c r="K112" s="8">
        <f t="shared" si="1"/>
        <v>1067946</v>
      </c>
      <c r="L112" s="14">
        <f t="shared" si="13"/>
        <v>5376582</v>
      </c>
      <c r="M112" s="8">
        <f t="shared" si="3"/>
        <v>5376582</v>
      </c>
      <c r="N112" s="9">
        <v>1.0</v>
      </c>
      <c r="O112" s="14">
        <f t="shared" si="4"/>
        <v>4308636</v>
      </c>
      <c r="P112" s="8">
        <f t="shared" si="5"/>
        <v>4308636</v>
      </c>
      <c r="Q112" s="14">
        <f t="shared" si="6"/>
        <v>1067946</v>
      </c>
      <c r="R112" s="14">
        <f t="shared" si="7"/>
        <v>0</v>
      </c>
      <c r="S112" s="14">
        <f t="shared" si="8"/>
        <v>0</v>
      </c>
      <c r="T112" s="15">
        <f t="shared" si="9"/>
        <v>0.8013708337</v>
      </c>
    </row>
    <row r="113">
      <c r="A113" s="5" t="s">
        <v>24</v>
      </c>
      <c r="B113" s="6" t="s">
        <v>223</v>
      </c>
      <c r="C113" s="6">
        <v>51.0</v>
      </c>
      <c r="D113" s="6" t="s">
        <v>224</v>
      </c>
      <c r="E113" s="7" t="s">
        <v>225</v>
      </c>
      <c r="F113" s="8">
        <v>2.9921812E7</v>
      </c>
      <c r="G113" s="8">
        <v>3.0277532E7</v>
      </c>
      <c r="H113" s="8">
        <v>1.74479254E7</v>
      </c>
      <c r="I113" s="8">
        <v>1.71184014E7</v>
      </c>
      <c r="J113" s="8">
        <v>1.399810187E7</v>
      </c>
      <c r="K113" s="8">
        <f t="shared" si="1"/>
        <v>12829606.6</v>
      </c>
      <c r="L113" s="14">
        <f t="shared" si="13"/>
        <v>9874197.96</v>
      </c>
      <c r="M113" s="8">
        <f t="shared" si="3"/>
        <v>9991585.56</v>
      </c>
      <c r="N113" s="9">
        <v>0.33</v>
      </c>
      <c r="O113" s="14">
        <f t="shared" si="4"/>
        <v>5757815.382</v>
      </c>
      <c r="P113" s="8">
        <f t="shared" si="5"/>
        <v>5649072.462</v>
      </c>
      <c r="Q113" s="14">
        <f t="shared" si="6"/>
        <v>4233770.178</v>
      </c>
      <c r="R113" s="14">
        <f t="shared" si="7"/>
        <v>355720</v>
      </c>
      <c r="S113" s="14">
        <f t="shared" si="8"/>
        <v>117387.6</v>
      </c>
      <c r="T113" s="15">
        <f t="shared" si="9"/>
        <v>0.5721044367</v>
      </c>
    </row>
    <row r="114">
      <c r="A114" s="5" t="s">
        <v>43</v>
      </c>
      <c r="B114" s="6" t="s">
        <v>226</v>
      </c>
      <c r="C114" s="6">
        <v>58.0</v>
      </c>
      <c r="D114" s="6" t="s">
        <v>148</v>
      </c>
      <c r="E114" s="7" t="s">
        <v>227</v>
      </c>
      <c r="F114" s="8">
        <v>2.7E7</v>
      </c>
      <c r="G114" s="8">
        <v>2.0E7</v>
      </c>
      <c r="H114" s="8">
        <v>0.0</v>
      </c>
      <c r="I114" s="8">
        <v>0.0</v>
      </c>
      <c r="J114" s="8">
        <v>0.0</v>
      </c>
      <c r="K114" s="8">
        <f t="shared" si="1"/>
        <v>20000000</v>
      </c>
      <c r="L114" s="14">
        <f t="shared" si="13"/>
        <v>5400000</v>
      </c>
      <c r="M114" s="8">
        <f t="shared" si="3"/>
        <v>4000000</v>
      </c>
      <c r="N114" s="9">
        <v>0.2</v>
      </c>
      <c r="O114" s="14">
        <f t="shared" si="4"/>
        <v>0</v>
      </c>
      <c r="P114" s="8">
        <f t="shared" si="5"/>
        <v>0</v>
      </c>
      <c r="Q114" s="14">
        <f t="shared" si="6"/>
        <v>4000000</v>
      </c>
      <c r="R114" s="14">
        <f t="shared" si="7"/>
        <v>-7000000</v>
      </c>
      <c r="S114" s="14">
        <f t="shared" si="8"/>
        <v>-1400000</v>
      </c>
      <c r="T114" s="15">
        <f t="shared" si="9"/>
        <v>0</v>
      </c>
    </row>
    <row r="115">
      <c r="A115" s="5" t="s">
        <v>43</v>
      </c>
      <c r="B115" s="6" t="s">
        <v>226</v>
      </c>
      <c r="C115" s="6">
        <v>58.0</v>
      </c>
      <c r="D115" s="6" t="s">
        <v>98</v>
      </c>
      <c r="E115" s="7" t="s">
        <v>228</v>
      </c>
      <c r="F115" s="8">
        <v>2500000.0</v>
      </c>
      <c r="G115" s="8">
        <v>2500000.0</v>
      </c>
      <c r="H115" s="8">
        <v>1270466.64</v>
      </c>
      <c r="I115" s="8">
        <v>924719.28</v>
      </c>
      <c r="J115" s="8">
        <v>924719.28</v>
      </c>
      <c r="K115" s="8">
        <f t="shared" si="1"/>
        <v>1229533.36</v>
      </c>
      <c r="L115" s="14">
        <f t="shared" si="13"/>
        <v>1750000</v>
      </c>
      <c r="M115" s="8">
        <f t="shared" si="3"/>
        <v>1750000</v>
      </c>
      <c r="N115" s="9">
        <v>0.7</v>
      </c>
      <c r="O115" s="14">
        <f t="shared" si="4"/>
        <v>889326.648</v>
      </c>
      <c r="P115" s="8">
        <f t="shared" si="5"/>
        <v>647303.496</v>
      </c>
      <c r="Q115" s="14">
        <f t="shared" si="6"/>
        <v>860673.352</v>
      </c>
      <c r="R115" s="14">
        <f t="shared" si="7"/>
        <v>0</v>
      </c>
      <c r="S115" s="14">
        <f t="shared" si="8"/>
        <v>0</v>
      </c>
      <c r="T115" s="15">
        <f t="shared" si="9"/>
        <v>0.369887712</v>
      </c>
    </row>
    <row r="116">
      <c r="A116" s="5" t="s">
        <v>43</v>
      </c>
      <c r="B116" s="6" t="s">
        <v>226</v>
      </c>
      <c r="C116" s="6">
        <v>58.0</v>
      </c>
      <c r="D116" s="6" t="s">
        <v>100</v>
      </c>
      <c r="E116" s="7" t="s">
        <v>229</v>
      </c>
      <c r="F116" s="8">
        <v>2500000.0</v>
      </c>
      <c r="G116" s="8">
        <v>4000000.0</v>
      </c>
      <c r="H116" s="8">
        <v>2897360.04</v>
      </c>
      <c r="I116" s="8">
        <v>2162847.08</v>
      </c>
      <c r="J116" s="8">
        <v>2162847.08</v>
      </c>
      <c r="K116" s="8">
        <f t="shared" si="1"/>
        <v>1102639.96</v>
      </c>
      <c r="L116" s="14">
        <f t="shared" si="13"/>
        <v>1750000</v>
      </c>
      <c r="M116" s="8">
        <f t="shared" si="3"/>
        <v>2800000</v>
      </c>
      <c r="N116" s="9">
        <v>0.7</v>
      </c>
      <c r="O116" s="14">
        <f t="shared" si="4"/>
        <v>2028152.028</v>
      </c>
      <c r="P116" s="8">
        <f t="shared" si="5"/>
        <v>1513992.956</v>
      </c>
      <c r="Q116" s="14">
        <f t="shared" si="6"/>
        <v>771847.972</v>
      </c>
      <c r="R116" s="14">
        <f t="shared" si="7"/>
        <v>1500000</v>
      </c>
      <c r="S116" s="14">
        <f t="shared" si="8"/>
        <v>1050000</v>
      </c>
      <c r="T116" s="15">
        <f t="shared" si="9"/>
        <v>0.865138832</v>
      </c>
    </row>
    <row r="117">
      <c r="A117" s="5" t="s">
        <v>43</v>
      </c>
      <c r="B117" s="6" t="s">
        <v>226</v>
      </c>
      <c r="C117" s="6">
        <v>58.0</v>
      </c>
      <c r="D117" s="6" t="s">
        <v>230</v>
      </c>
      <c r="E117" s="7" t="s">
        <v>231</v>
      </c>
      <c r="F117" s="8">
        <v>5.9E9</v>
      </c>
      <c r="G117" s="8">
        <v>9.728927E9</v>
      </c>
      <c r="H117" s="8">
        <v>8.84392069915E9</v>
      </c>
      <c r="I117" s="8">
        <v>8.82957069915E9</v>
      </c>
      <c r="J117" s="8">
        <v>7.97064130573E9</v>
      </c>
      <c r="K117" s="8">
        <f t="shared" si="1"/>
        <v>885006300.9</v>
      </c>
      <c r="L117" s="14">
        <f t="shared" si="13"/>
        <v>1770000000</v>
      </c>
      <c r="M117" s="8">
        <f t="shared" si="3"/>
        <v>2918678100</v>
      </c>
      <c r="N117" s="9">
        <v>0.3</v>
      </c>
      <c r="O117" s="14">
        <f t="shared" si="4"/>
        <v>2653176210</v>
      </c>
      <c r="P117" s="8">
        <f t="shared" si="5"/>
        <v>2648871210</v>
      </c>
      <c r="Q117" s="14">
        <f t="shared" si="6"/>
        <v>265501890.3</v>
      </c>
      <c r="R117" s="14">
        <f t="shared" si="7"/>
        <v>3828927000</v>
      </c>
      <c r="S117" s="14">
        <f t="shared" si="8"/>
        <v>1148678100</v>
      </c>
      <c r="T117" s="15">
        <f t="shared" si="9"/>
        <v>1.496537407</v>
      </c>
    </row>
    <row r="118">
      <c r="A118" s="5" t="s">
        <v>24</v>
      </c>
      <c r="B118" s="6" t="s">
        <v>232</v>
      </c>
      <c r="C118" s="6">
        <v>55.0</v>
      </c>
      <c r="D118" s="6" t="s">
        <v>233</v>
      </c>
      <c r="E118" s="17" t="s">
        <v>234</v>
      </c>
      <c r="F118" s="8">
        <v>1232000.0</v>
      </c>
      <c r="G118" s="8">
        <v>1232000.0</v>
      </c>
      <c r="H118" s="8">
        <v>0.0</v>
      </c>
      <c r="I118" s="8">
        <v>0.0</v>
      </c>
      <c r="J118" s="8">
        <v>0.0</v>
      </c>
      <c r="K118" s="8">
        <f t="shared" si="1"/>
        <v>1232000</v>
      </c>
      <c r="L118" s="18">
        <f t="shared" si="13"/>
        <v>1232000</v>
      </c>
      <c r="M118" s="8">
        <f t="shared" si="3"/>
        <v>1232000</v>
      </c>
      <c r="N118" s="9">
        <v>1.0</v>
      </c>
      <c r="O118" s="14">
        <f t="shared" si="4"/>
        <v>0</v>
      </c>
      <c r="P118" s="8">
        <f t="shared" si="5"/>
        <v>0</v>
      </c>
      <c r="Q118" s="14">
        <f t="shared" si="6"/>
        <v>1232000</v>
      </c>
      <c r="R118" s="14">
        <f t="shared" si="7"/>
        <v>0</v>
      </c>
      <c r="S118" s="14">
        <f t="shared" si="8"/>
        <v>0</v>
      </c>
      <c r="T118" s="15">
        <f t="shared" si="9"/>
        <v>0</v>
      </c>
    </row>
  </sheetData>
  <drawing r:id="rId1"/>
</worksheet>
</file>